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\Dropbox\FRS\Contests\2014\20140322_8th_KidsCup\"/>
    </mc:Choice>
  </mc:AlternateContent>
  <bookViews>
    <workbookView xWindow="0" yWindow="0" windowWidth="20730" windowHeight="11760" tabRatio="359" firstSheet="4" activeTab="4"/>
  </bookViews>
  <sheets>
    <sheet name="Spd_B-W" sheetId="8" r:id="rId1"/>
    <sheet name="Spd_B-M" sheetId="7" r:id="rId2"/>
    <sheet name="Spd_C-W" sheetId="9" r:id="rId3"/>
    <sheet name="Spd_D-W" sheetId="11" r:id="rId4"/>
    <sheet name="Spd_D-M" sheetId="10" r:id="rId5"/>
    <sheet name="Stl_A" sheetId="12" r:id="rId6"/>
    <sheet name="Stl_B" sheetId="13" r:id="rId7"/>
    <sheet name="Stl_C" sheetId="14" r:id="rId8"/>
    <sheet name="Stl_D" sheetId="15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1" l="1"/>
  <c r="K56" i="11"/>
  <c r="M56" i="11"/>
  <c r="L56" i="11"/>
  <c r="H55" i="11"/>
  <c r="K55" i="11"/>
  <c r="M55" i="11"/>
  <c r="L55" i="11"/>
  <c r="H54" i="11"/>
  <c r="K54" i="11"/>
  <c r="M54" i="11"/>
  <c r="L54" i="11"/>
  <c r="H53" i="11"/>
  <c r="K53" i="11"/>
  <c r="M53" i="11"/>
  <c r="L53" i="11"/>
  <c r="H52" i="11"/>
  <c r="K52" i="11"/>
  <c r="M52" i="11"/>
  <c r="L52" i="11"/>
  <c r="H51" i="11"/>
  <c r="K51" i="11"/>
  <c r="M51" i="11"/>
  <c r="L51" i="11"/>
  <c r="H50" i="11"/>
  <c r="K50" i="11"/>
  <c r="M50" i="11"/>
  <c r="L50" i="11"/>
  <c r="H49" i="11"/>
  <c r="K49" i="11"/>
  <c r="M49" i="11"/>
  <c r="L49" i="11"/>
  <c r="H48" i="11"/>
  <c r="K48" i="11"/>
  <c r="M48" i="11"/>
  <c r="L48" i="11"/>
  <c r="H47" i="11"/>
  <c r="K47" i="11"/>
  <c r="M47" i="11"/>
  <c r="L47" i="11"/>
  <c r="H46" i="11"/>
  <c r="K46" i="11"/>
  <c r="M46" i="11"/>
  <c r="L46" i="11"/>
  <c r="H45" i="11"/>
  <c r="K45" i="11"/>
  <c r="M45" i="11"/>
  <c r="L45" i="11"/>
  <c r="H44" i="11"/>
  <c r="K44" i="11"/>
  <c r="M44" i="11"/>
  <c r="L44" i="11"/>
  <c r="H43" i="11"/>
  <c r="K43" i="11"/>
  <c r="M43" i="11"/>
  <c r="L43" i="11"/>
  <c r="H42" i="11"/>
  <c r="K42" i="11"/>
  <c r="M42" i="11"/>
  <c r="L42" i="11"/>
  <c r="H41" i="11"/>
  <c r="K41" i="11"/>
  <c r="M41" i="11"/>
  <c r="L41" i="11"/>
  <c r="H40" i="11"/>
  <c r="K40" i="11"/>
  <c r="M40" i="11"/>
  <c r="L40" i="11"/>
  <c r="H39" i="11"/>
  <c r="K39" i="11"/>
  <c r="M39" i="11"/>
  <c r="L39" i="11"/>
  <c r="H38" i="11"/>
  <c r="K38" i="11"/>
  <c r="M38" i="11"/>
  <c r="L38" i="11"/>
  <c r="H37" i="11"/>
  <c r="K37" i="11"/>
  <c r="M37" i="11"/>
  <c r="L37" i="11"/>
  <c r="H36" i="11"/>
  <c r="K36" i="11"/>
  <c r="M36" i="11"/>
  <c r="L36" i="11"/>
  <c r="H35" i="11"/>
  <c r="K35" i="11"/>
  <c r="M35" i="11"/>
  <c r="L35" i="11"/>
  <c r="H34" i="11"/>
  <c r="K34" i="11"/>
  <c r="M34" i="11"/>
  <c r="L34" i="11"/>
  <c r="H33" i="11"/>
  <c r="K33" i="11"/>
  <c r="M33" i="11"/>
  <c r="L33" i="11"/>
  <c r="H32" i="11"/>
  <c r="K32" i="11"/>
  <c r="M32" i="11"/>
  <c r="L32" i="11"/>
  <c r="H31" i="11"/>
  <c r="K31" i="11"/>
  <c r="M31" i="11"/>
  <c r="L31" i="11"/>
  <c r="H30" i="11"/>
  <c r="K30" i="11"/>
  <c r="M30" i="11"/>
  <c r="L30" i="11"/>
  <c r="H29" i="11"/>
  <c r="K29" i="11"/>
  <c r="M29" i="11"/>
  <c r="L29" i="11"/>
  <c r="H28" i="11"/>
  <c r="K28" i="11"/>
  <c r="M28" i="11"/>
  <c r="L28" i="11"/>
  <c r="H27" i="11"/>
  <c r="K27" i="11"/>
  <c r="M27" i="11"/>
  <c r="L27" i="11"/>
  <c r="H26" i="11"/>
  <c r="K26" i="11"/>
  <c r="M26" i="11"/>
  <c r="L26" i="11"/>
  <c r="H25" i="11"/>
  <c r="K25" i="11"/>
  <c r="M25" i="11"/>
  <c r="L25" i="11"/>
  <c r="H24" i="11"/>
  <c r="K24" i="11"/>
  <c r="M24" i="11"/>
  <c r="L24" i="11"/>
  <c r="H23" i="11"/>
  <c r="K23" i="11"/>
  <c r="M23" i="11"/>
  <c r="L23" i="11"/>
  <c r="H22" i="11"/>
  <c r="K22" i="11"/>
  <c r="M22" i="11"/>
  <c r="L22" i="11"/>
  <c r="H21" i="11"/>
  <c r="K21" i="11"/>
  <c r="M21" i="11"/>
  <c r="L21" i="11"/>
  <c r="H20" i="11"/>
  <c r="K20" i="11"/>
  <c r="M20" i="11"/>
  <c r="L20" i="11"/>
  <c r="H19" i="11"/>
  <c r="K19" i="11"/>
  <c r="M19" i="11"/>
  <c r="L19" i="11"/>
  <c r="H18" i="11"/>
  <c r="K18" i="11"/>
  <c r="M18" i="11"/>
  <c r="L18" i="11"/>
  <c r="H17" i="11"/>
  <c r="K17" i="11"/>
  <c r="M17" i="11"/>
  <c r="L17" i="11"/>
  <c r="H16" i="11"/>
  <c r="K16" i="11"/>
  <c r="M16" i="11"/>
  <c r="L16" i="11"/>
  <c r="H15" i="11"/>
  <c r="K15" i="11"/>
  <c r="M15" i="11"/>
  <c r="L15" i="11"/>
  <c r="H14" i="11"/>
  <c r="K14" i="11"/>
  <c r="M14" i="11"/>
  <c r="L14" i="11"/>
  <c r="H13" i="11"/>
  <c r="K13" i="11"/>
  <c r="M13" i="11"/>
  <c r="L13" i="11"/>
  <c r="H12" i="11"/>
  <c r="K12" i="11"/>
  <c r="M12" i="11"/>
  <c r="L12" i="11"/>
  <c r="H11" i="11"/>
  <c r="K11" i="11"/>
  <c r="M11" i="11"/>
  <c r="L11" i="11"/>
  <c r="H10" i="11"/>
  <c r="K10" i="11"/>
  <c r="M10" i="11"/>
  <c r="L10" i="11"/>
  <c r="H9" i="11"/>
  <c r="K9" i="11"/>
  <c r="M9" i="11"/>
  <c r="L9" i="11"/>
  <c r="H8" i="11"/>
  <c r="K8" i="11"/>
  <c r="M8" i="11"/>
  <c r="L8" i="11"/>
  <c r="H7" i="11"/>
  <c r="K7" i="11"/>
  <c r="M7" i="11"/>
  <c r="L7" i="11"/>
  <c r="AO25" i="11"/>
  <c r="AP25" i="11"/>
  <c r="AQ25" i="11"/>
  <c r="AO26" i="11"/>
  <c r="AP26" i="11"/>
  <c r="AQ26" i="11"/>
  <c r="AO8" i="11"/>
  <c r="AP8" i="11"/>
  <c r="AQ8" i="11"/>
  <c r="AO9" i="11"/>
  <c r="AP9" i="11"/>
  <c r="AQ9" i="11"/>
  <c r="AO12" i="11"/>
  <c r="AP12" i="11"/>
  <c r="AQ12" i="11"/>
  <c r="AO13" i="11"/>
  <c r="AP13" i="11"/>
  <c r="AQ13" i="11"/>
  <c r="AO20" i="11"/>
  <c r="AP20" i="11"/>
  <c r="AQ20" i="11"/>
  <c r="AO21" i="11"/>
  <c r="AP21" i="11"/>
  <c r="AQ21" i="11"/>
  <c r="AL24" i="11"/>
  <c r="AM24" i="11"/>
  <c r="AN24" i="11"/>
  <c r="AL4" i="11"/>
  <c r="AN26" i="11" s="1"/>
  <c r="AL3" i="11"/>
  <c r="AN25" i="11" s="1"/>
  <c r="AL19" i="11"/>
  <c r="AL21" i="11" s="1"/>
  <c r="AM19" i="11"/>
  <c r="AN19" i="11"/>
  <c r="AL20" i="11"/>
  <c r="AL11" i="11"/>
  <c r="AN12" i="11" s="1"/>
  <c r="AM11" i="11"/>
  <c r="AM13" i="11" s="1"/>
  <c r="AN11" i="11"/>
  <c r="AN13" i="11"/>
  <c r="AL12" i="11"/>
  <c r="AL7" i="11"/>
  <c r="AN9" i="11" s="1"/>
  <c r="AM7" i="11"/>
  <c r="AN7" i="11"/>
  <c r="AM9" i="11"/>
  <c r="AN8" i="11"/>
  <c r="AL8" i="11"/>
  <c r="H56" i="10"/>
  <c r="K56" i="10"/>
  <c r="M56" i="10"/>
  <c r="L56" i="10"/>
  <c r="H55" i="10"/>
  <c r="K55" i="10"/>
  <c r="M55" i="10"/>
  <c r="L55" i="10"/>
  <c r="H54" i="10"/>
  <c r="K54" i="10"/>
  <c r="M54" i="10"/>
  <c r="L54" i="10"/>
  <c r="H53" i="10"/>
  <c r="K53" i="10"/>
  <c r="M53" i="10"/>
  <c r="L53" i="10"/>
  <c r="H52" i="10"/>
  <c r="K52" i="10"/>
  <c r="M52" i="10"/>
  <c r="L52" i="10"/>
  <c r="H51" i="10"/>
  <c r="K51" i="10"/>
  <c r="M51" i="10"/>
  <c r="L51" i="10"/>
  <c r="H50" i="10"/>
  <c r="K50" i="10"/>
  <c r="M50" i="10"/>
  <c r="L50" i="10"/>
  <c r="H49" i="10"/>
  <c r="K49" i="10"/>
  <c r="M49" i="10"/>
  <c r="L49" i="10"/>
  <c r="H48" i="10"/>
  <c r="K48" i="10"/>
  <c r="M48" i="10"/>
  <c r="L48" i="10"/>
  <c r="H47" i="10"/>
  <c r="K47" i="10"/>
  <c r="M47" i="10"/>
  <c r="L47" i="10"/>
  <c r="H46" i="10"/>
  <c r="K46" i="10"/>
  <c r="M46" i="10"/>
  <c r="L46" i="10"/>
  <c r="H45" i="10"/>
  <c r="K45" i="10"/>
  <c r="M45" i="10"/>
  <c r="L45" i="10"/>
  <c r="H44" i="10"/>
  <c r="K44" i="10"/>
  <c r="M44" i="10"/>
  <c r="L44" i="10"/>
  <c r="H43" i="10"/>
  <c r="K43" i="10"/>
  <c r="M43" i="10"/>
  <c r="L43" i="10"/>
  <c r="H42" i="10"/>
  <c r="K42" i="10"/>
  <c r="M42" i="10"/>
  <c r="L42" i="10"/>
  <c r="H41" i="10"/>
  <c r="K41" i="10"/>
  <c r="M41" i="10"/>
  <c r="L41" i="10"/>
  <c r="H40" i="10"/>
  <c r="K40" i="10"/>
  <c r="M40" i="10"/>
  <c r="L40" i="10"/>
  <c r="H39" i="10"/>
  <c r="K39" i="10"/>
  <c r="M39" i="10"/>
  <c r="L39" i="10"/>
  <c r="H38" i="10"/>
  <c r="K38" i="10"/>
  <c r="M38" i="10"/>
  <c r="L38" i="10"/>
  <c r="H37" i="10"/>
  <c r="K37" i="10"/>
  <c r="M37" i="10"/>
  <c r="L37" i="10"/>
  <c r="H36" i="10"/>
  <c r="K36" i="10"/>
  <c r="M36" i="10"/>
  <c r="L36" i="10"/>
  <c r="H35" i="10"/>
  <c r="K35" i="10"/>
  <c r="M35" i="10"/>
  <c r="L35" i="10"/>
  <c r="H34" i="10"/>
  <c r="K34" i="10"/>
  <c r="M34" i="10"/>
  <c r="L34" i="10"/>
  <c r="H33" i="10"/>
  <c r="K33" i="10"/>
  <c r="M33" i="10"/>
  <c r="L33" i="10"/>
  <c r="H32" i="10"/>
  <c r="K32" i="10"/>
  <c r="M32" i="10"/>
  <c r="L32" i="10"/>
  <c r="H31" i="10"/>
  <c r="K31" i="10"/>
  <c r="M31" i="10"/>
  <c r="L31" i="10"/>
  <c r="H30" i="10"/>
  <c r="K30" i="10"/>
  <c r="M30" i="10"/>
  <c r="L30" i="10"/>
  <c r="H29" i="10"/>
  <c r="K29" i="10"/>
  <c r="M29" i="10"/>
  <c r="L29" i="10"/>
  <c r="H28" i="10"/>
  <c r="K28" i="10"/>
  <c r="M28" i="10"/>
  <c r="L28" i="10"/>
  <c r="H27" i="10"/>
  <c r="K27" i="10"/>
  <c r="M27" i="10"/>
  <c r="L27" i="10"/>
  <c r="H26" i="10"/>
  <c r="K26" i="10"/>
  <c r="M26" i="10"/>
  <c r="L26" i="10"/>
  <c r="H25" i="10"/>
  <c r="K25" i="10"/>
  <c r="M25" i="10"/>
  <c r="L25" i="10"/>
  <c r="H24" i="10"/>
  <c r="K24" i="10"/>
  <c r="M24" i="10"/>
  <c r="L24" i="10"/>
  <c r="H23" i="10"/>
  <c r="K23" i="10"/>
  <c r="M23" i="10"/>
  <c r="L23" i="10"/>
  <c r="H22" i="10"/>
  <c r="K22" i="10"/>
  <c r="M22" i="10"/>
  <c r="L22" i="10"/>
  <c r="H21" i="10"/>
  <c r="K21" i="10"/>
  <c r="M21" i="10"/>
  <c r="L21" i="10"/>
  <c r="H20" i="10"/>
  <c r="K20" i="10"/>
  <c r="M20" i="10"/>
  <c r="L20" i="10"/>
  <c r="H19" i="10"/>
  <c r="K19" i="10"/>
  <c r="M19" i="10"/>
  <c r="L19" i="10"/>
  <c r="H18" i="10"/>
  <c r="K18" i="10"/>
  <c r="M18" i="10"/>
  <c r="L18" i="10"/>
  <c r="H17" i="10"/>
  <c r="K17" i="10"/>
  <c r="M17" i="10"/>
  <c r="L17" i="10"/>
  <c r="H16" i="10"/>
  <c r="K16" i="10"/>
  <c r="M16" i="10"/>
  <c r="L16" i="10"/>
  <c r="H15" i="10"/>
  <c r="K15" i="10"/>
  <c r="M15" i="10"/>
  <c r="L15" i="10"/>
  <c r="H14" i="10"/>
  <c r="K14" i="10"/>
  <c r="M14" i="10"/>
  <c r="L14" i="10"/>
  <c r="H13" i="10"/>
  <c r="K13" i="10"/>
  <c r="M13" i="10"/>
  <c r="L13" i="10"/>
  <c r="H12" i="10"/>
  <c r="K12" i="10"/>
  <c r="M12" i="10"/>
  <c r="L12" i="10"/>
  <c r="H11" i="10"/>
  <c r="K11" i="10"/>
  <c r="M11" i="10"/>
  <c r="L11" i="10"/>
  <c r="H10" i="10"/>
  <c r="K10" i="10"/>
  <c r="M10" i="10"/>
  <c r="L10" i="10"/>
  <c r="H9" i="10"/>
  <c r="K9" i="10"/>
  <c r="M9" i="10"/>
  <c r="L9" i="10"/>
  <c r="H8" i="10"/>
  <c r="K8" i="10"/>
  <c r="M8" i="10"/>
  <c r="L8" i="10"/>
  <c r="H7" i="10"/>
  <c r="K7" i="10"/>
  <c r="M7" i="10"/>
  <c r="L7" i="10"/>
  <c r="AO25" i="10"/>
  <c r="AP25" i="10"/>
  <c r="AQ25" i="10"/>
  <c r="AO26" i="10"/>
  <c r="AP26" i="10"/>
  <c r="AQ26" i="10"/>
  <c r="AO8" i="10"/>
  <c r="AP8" i="10"/>
  <c r="AQ8" i="10"/>
  <c r="AO9" i="10"/>
  <c r="AP9" i="10"/>
  <c r="AQ9" i="10"/>
  <c r="AO12" i="10"/>
  <c r="AP12" i="10"/>
  <c r="AQ12" i="10"/>
  <c r="AO13" i="10"/>
  <c r="AP13" i="10"/>
  <c r="AQ13" i="10"/>
  <c r="AO20" i="10"/>
  <c r="AP20" i="10"/>
  <c r="AQ20" i="10"/>
  <c r="AO21" i="10"/>
  <c r="AP21" i="10"/>
  <c r="AQ21" i="10"/>
  <c r="AL24" i="10"/>
  <c r="AM24" i="10"/>
  <c r="AM26" i="10" s="1"/>
  <c r="AN24" i="10"/>
  <c r="AL4" i="10"/>
  <c r="AL3" i="10"/>
  <c r="AL25" i="10" s="1"/>
  <c r="AL26" i="10"/>
  <c r="AL19" i="10"/>
  <c r="AN21" i="10" s="1"/>
  <c r="AM19" i="10"/>
  <c r="AN19" i="10"/>
  <c r="AN20" i="10" s="1"/>
  <c r="AL11" i="10"/>
  <c r="AM11" i="10"/>
  <c r="AN12" i="10" s="1"/>
  <c r="AN11" i="10"/>
  <c r="AL13" i="10"/>
  <c r="AL7" i="10"/>
  <c r="AL9" i="10" s="1"/>
  <c r="AM7" i="10"/>
  <c r="AN7" i="10"/>
  <c r="H56" i="9"/>
  <c r="K56" i="9"/>
  <c r="M56" i="9"/>
  <c r="L56" i="9"/>
  <c r="H55" i="9"/>
  <c r="K55" i="9"/>
  <c r="M55" i="9"/>
  <c r="L55" i="9"/>
  <c r="H54" i="9"/>
  <c r="K54" i="9"/>
  <c r="M54" i="9"/>
  <c r="L54" i="9"/>
  <c r="H53" i="9"/>
  <c r="K53" i="9"/>
  <c r="M53" i="9"/>
  <c r="L53" i="9"/>
  <c r="H52" i="9"/>
  <c r="K52" i="9"/>
  <c r="M52" i="9"/>
  <c r="L52" i="9"/>
  <c r="H51" i="9"/>
  <c r="K51" i="9"/>
  <c r="M51" i="9"/>
  <c r="L51" i="9"/>
  <c r="H50" i="9"/>
  <c r="K50" i="9"/>
  <c r="M50" i="9"/>
  <c r="L50" i="9"/>
  <c r="H49" i="9"/>
  <c r="K49" i="9"/>
  <c r="M49" i="9"/>
  <c r="L49" i="9"/>
  <c r="H48" i="9"/>
  <c r="K48" i="9"/>
  <c r="M48" i="9"/>
  <c r="L48" i="9"/>
  <c r="H47" i="9"/>
  <c r="K47" i="9"/>
  <c r="M47" i="9"/>
  <c r="L47" i="9"/>
  <c r="H46" i="9"/>
  <c r="K46" i="9"/>
  <c r="M46" i="9"/>
  <c r="L46" i="9"/>
  <c r="H45" i="9"/>
  <c r="K45" i="9"/>
  <c r="M45" i="9"/>
  <c r="L45" i="9"/>
  <c r="H44" i="9"/>
  <c r="K44" i="9"/>
  <c r="M44" i="9"/>
  <c r="L44" i="9"/>
  <c r="H43" i="9"/>
  <c r="K43" i="9"/>
  <c r="M43" i="9"/>
  <c r="L43" i="9"/>
  <c r="H42" i="9"/>
  <c r="K42" i="9"/>
  <c r="M42" i="9"/>
  <c r="L42" i="9"/>
  <c r="H41" i="9"/>
  <c r="K41" i="9"/>
  <c r="M41" i="9"/>
  <c r="L41" i="9"/>
  <c r="H40" i="9"/>
  <c r="K40" i="9"/>
  <c r="M40" i="9"/>
  <c r="L40" i="9"/>
  <c r="H39" i="9"/>
  <c r="K39" i="9"/>
  <c r="M39" i="9"/>
  <c r="L39" i="9"/>
  <c r="H38" i="9"/>
  <c r="K38" i="9"/>
  <c r="M38" i="9"/>
  <c r="L38" i="9"/>
  <c r="H37" i="9"/>
  <c r="K37" i="9"/>
  <c r="M37" i="9"/>
  <c r="L37" i="9"/>
  <c r="H36" i="9"/>
  <c r="K36" i="9"/>
  <c r="M36" i="9"/>
  <c r="L36" i="9"/>
  <c r="H35" i="9"/>
  <c r="K35" i="9"/>
  <c r="M35" i="9"/>
  <c r="L35" i="9"/>
  <c r="H34" i="9"/>
  <c r="K34" i="9"/>
  <c r="M34" i="9"/>
  <c r="L34" i="9"/>
  <c r="H33" i="9"/>
  <c r="K33" i="9"/>
  <c r="M33" i="9"/>
  <c r="L33" i="9"/>
  <c r="H32" i="9"/>
  <c r="K32" i="9"/>
  <c r="M32" i="9"/>
  <c r="L32" i="9"/>
  <c r="H31" i="9"/>
  <c r="K31" i="9"/>
  <c r="M31" i="9"/>
  <c r="L31" i="9"/>
  <c r="H30" i="9"/>
  <c r="K30" i="9"/>
  <c r="M30" i="9"/>
  <c r="L30" i="9"/>
  <c r="H29" i="9"/>
  <c r="K29" i="9"/>
  <c r="M29" i="9"/>
  <c r="L29" i="9"/>
  <c r="H28" i="9"/>
  <c r="K28" i="9"/>
  <c r="M28" i="9"/>
  <c r="L28" i="9"/>
  <c r="H27" i="9"/>
  <c r="K27" i="9"/>
  <c r="M27" i="9"/>
  <c r="L27" i="9"/>
  <c r="H26" i="9"/>
  <c r="K26" i="9"/>
  <c r="M26" i="9"/>
  <c r="L26" i="9"/>
  <c r="H25" i="9"/>
  <c r="K25" i="9"/>
  <c r="M25" i="9"/>
  <c r="L25" i="9"/>
  <c r="H24" i="9"/>
  <c r="K24" i="9"/>
  <c r="M24" i="9"/>
  <c r="L24" i="9"/>
  <c r="H23" i="9"/>
  <c r="K23" i="9"/>
  <c r="M23" i="9"/>
  <c r="L23" i="9"/>
  <c r="H22" i="9"/>
  <c r="K22" i="9"/>
  <c r="M22" i="9"/>
  <c r="L22" i="9"/>
  <c r="H21" i="9"/>
  <c r="K21" i="9"/>
  <c r="M21" i="9"/>
  <c r="L21" i="9"/>
  <c r="H20" i="9"/>
  <c r="K20" i="9"/>
  <c r="M20" i="9"/>
  <c r="L20" i="9"/>
  <c r="H19" i="9"/>
  <c r="K19" i="9"/>
  <c r="M19" i="9"/>
  <c r="L19" i="9"/>
  <c r="H18" i="9"/>
  <c r="K18" i="9"/>
  <c r="M18" i="9"/>
  <c r="L18" i="9"/>
  <c r="H17" i="9"/>
  <c r="K17" i="9"/>
  <c r="M17" i="9"/>
  <c r="L17" i="9"/>
  <c r="H16" i="9"/>
  <c r="K16" i="9"/>
  <c r="M16" i="9"/>
  <c r="L16" i="9"/>
  <c r="H15" i="9"/>
  <c r="K15" i="9"/>
  <c r="M15" i="9"/>
  <c r="L15" i="9"/>
  <c r="H14" i="9"/>
  <c r="M14" i="9" s="1"/>
  <c r="K14" i="9"/>
  <c r="H13" i="9"/>
  <c r="M13" i="9" s="1"/>
  <c r="K13" i="9"/>
  <c r="H11" i="9"/>
  <c r="M11" i="9" s="1"/>
  <c r="K11" i="9"/>
  <c r="H12" i="9"/>
  <c r="M12" i="9" s="1"/>
  <c r="K12" i="9"/>
  <c r="H10" i="9"/>
  <c r="K10" i="9"/>
  <c r="M10" i="9"/>
  <c r="L10" i="9"/>
  <c r="H9" i="9"/>
  <c r="K9" i="9"/>
  <c r="M9" i="9"/>
  <c r="L9" i="9"/>
  <c r="H8" i="9"/>
  <c r="K8" i="9"/>
  <c r="M8" i="9"/>
  <c r="L8" i="9"/>
  <c r="H7" i="9"/>
  <c r="K7" i="9"/>
  <c r="M7" i="9"/>
  <c r="L7" i="9"/>
  <c r="H56" i="8"/>
  <c r="K56" i="8"/>
  <c r="M56" i="8"/>
  <c r="L56" i="8"/>
  <c r="H55" i="8"/>
  <c r="K55" i="8"/>
  <c r="M55" i="8"/>
  <c r="L55" i="8"/>
  <c r="H54" i="8"/>
  <c r="K54" i="8"/>
  <c r="M54" i="8"/>
  <c r="L54" i="8"/>
  <c r="H53" i="8"/>
  <c r="K53" i="8"/>
  <c r="M53" i="8"/>
  <c r="L53" i="8"/>
  <c r="H52" i="8"/>
  <c r="K52" i="8"/>
  <c r="M52" i="8"/>
  <c r="L52" i="8"/>
  <c r="H51" i="8"/>
  <c r="K51" i="8"/>
  <c r="M51" i="8"/>
  <c r="L51" i="8"/>
  <c r="H50" i="8"/>
  <c r="K50" i="8"/>
  <c r="M50" i="8"/>
  <c r="L50" i="8"/>
  <c r="H49" i="8"/>
  <c r="K49" i="8"/>
  <c r="M49" i="8"/>
  <c r="L49" i="8"/>
  <c r="H48" i="8"/>
  <c r="K48" i="8"/>
  <c r="M48" i="8"/>
  <c r="L48" i="8"/>
  <c r="H47" i="8"/>
  <c r="K47" i="8"/>
  <c r="M47" i="8"/>
  <c r="L47" i="8"/>
  <c r="H46" i="8"/>
  <c r="K46" i="8"/>
  <c r="M46" i="8"/>
  <c r="L46" i="8"/>
  <c r="H45" i="8"/>
  <c r="K45" i="8"/>
  <c r="M45" i="8"/>
  <c r="L45" i="8"/>
  <c r="H44" i="8"/>
  <c r="K44" i="8"/>
  <c r="M44" i="8"/>
  <c r="L44" i="8"/>
  <c r="H43" i="8"/>
  <c r="K43" i="8"/>
  <c r="M43" i="8"/>
  <c r="L43" i="8"/>
  <c r="H42" i="8"/>
  <c r="K42" i="8"/>
  <c r="M42" i="8"/>
  <c r="L42" i="8"/>
  <c r="H41" i="8"/>
  <c r="K41" i="8"/>
  <c r="M41" i="8"/>
  <c r="L41" i="8"/>
  <c r="H40" i="8"/>
  <c r="K40" i="8"/>
  <c r="M40" i="8"/>
  <c r="L40" i="8"/>
  <c r="H39" i="8"/>
  <c r="K39" i="8"/>
  <c r="M39" i="8"/>
  <c r="L39" i="8"/>
  <c r="H38" i="8"/>
  <c r="K38" i="8"/>
  <c r="M38" i="8"/>
  <c r="L38" i="8"/>
  <c r="H37" i="8"/>
  <c r="K37" i="8"/>
  <c r="M37" i="8"/>
  <c r="L37" i="8"/>
  <c r="H36" i="8"/>
  <c r="K36" i="8"/>
  <c r="M36" i="8"/>
  <c r="L36" i="8"/>
  <c r="H35" i="8"/>
  <c r="K35" i="8"/>
  <c r="M35" i="8"/>
  <c r="L35" i="8"/>
  <c r="H34" i="8"/>
  <c r="K34" i="8"/>
  <c r="M34" i="8"/>
  <c r="L34" i="8"/>
  <c r="H33" i="8"/>
  <c r="K33" i="8"/>
  <c r="M33" i="8"/>
  <c r="L33" i="8"/>
  <c r="H32" i="8"/>
  <c r="K32" i="8"/>
  <c r="M32" i="8"/>
  <c r="L32" i="8"/>
  <c r="H31" i="8"/>
  <c r="K31" i="8"/>
  <c r="M31" i="8"/>
  <c r="L31" i="8"/>
  <c r="H30" i="8"/>
  <c r="K30" i="8"/>
  <c r="M30" i="8"/>
  <c r="L30" i="8"/>
  <c r="H29" i="8"/>
  <c r="K29" i="8"/>
  <c r="M29" i="8"/>
  <c r="L29" i="8"/>
  <c r="H28" i="8"/>
  <c r="K28" i="8"/>
  <c r="M28" i="8"/>
  <c r="L28" i="8"/>
  <c r="H27" i="8"/>
  <c r="K27" i="8"/>
  <c r="M27" i="8"/>
  <c r="L27" i="8"/>
  <c r="H26" i="8"/>
  <c r="K26" i="8"/>
  <c r="M26" i="8"/>
  <c r="L26" i="8"/>
  <c r="H25" i="8"/>
  <c r="K25" i="8"/>
  <c r="M25" i="8"/>
  <c r="L25" i="8"/>
  <c r="H24" i="8"/>
  <c r="K24" i="8"/>
  <c r="M24" i="8"/>
  <c r="L24" i="8"/>
  <c r="H23" i="8"/>
  <c r="K23" i="8"/>
  <c r="M23" i="8"/>
  <c r="L23" i="8"/>
  <c r="H22" i="8"/>
  <c r="K22" i="8"/>
  <c r="M22" i="8"/>
  <c r="L22" i="8"/>
  <c r="H21" i="8"/>
  <c r="K21" i="8"/>
  <c r="M21" i="8"/>
  <c r="L21" i="8"/>
  <c r="H20" i="8"/>
  <c r="K20" i="8"/>
  <c r="M20" i="8"/>
  <c r="L20" i="8"/>
  <c r="H19" i="8"/>
  <c r="K19" i="8"/>
  <c r="M19" i="8"/>
  <c r="L19" i="8"/>
  <c r="H18" i="8"/>
  <c r="K18" i="8"/>
  <c r="M18" i="8"/>
  <c r="L18" i="8"/>
  <c r="H17" i="8"/>
  <c r="K17" i="8"/>
  <c r="M17" i="8"/>
  <c r="L17" i="8"/>
  <c r="H16" i="8"/>
  <c r="K16" i="8"/>
  <c r="M16" i="8"/>
  <c r="L16" i="8"/>
  <c r="H14" i="8"/>
  <c r="K14" i="8"/>
  <c r="M14" i="8"/>
  <c r="L14" i="8"/>
  <c r="H13" i="8"/>
  <c r="K13" i="8"/>
  <c r="M13" i="8"/>
  <c r="L13" i="8"/>
  <c r="H12" i="8"/>
  <c r="K12" i="8"/>
  <c r="M12" i="8"/>
  <c r="L12" i="8"/>
  <c r="H11" i="8"/>
  <c r="K11" i="8"/>
  <c r="M11" i="8"/>
  <c r="L11" i="8"/>
  <c r="H10" i="8"/>
  <c r="K10" i="8"/>
  <c r="M10" i="8"/>
  <c r="L10" i="8"/>
  <c r="H9" i="8"/>
  <c r="K9" i="8"/>
  <c r="M9" i="8"/>
  <c r="L9" i="8"/>
  <c r="H8" i="8"/>
  <c r="K8" i="8"/>
  <c r="M8" i="8"/>
  <c r="L8" i="8"/>
  <c r="H7" i="8"/>
  <c r="K7" i="8"/>
  <c r="M7" i="8"/>
  <c r="L7" i="8"/>
  <c r="H56" i="7"/>
  <c r="K56" i="7"/>
  <c r="M56" i="7"/>
  <c r="L56" i="7"/>
  <c r="H55" i="7"/>
  <c r="K55" i="7"/>
  <c r="M55" i="7"/>
  <c r="L55" i="7"/>
  <c r="H54" i="7"/>
  <c r="K54" i="7"/>
  <c r="M54" i="7"/>
  <c r="L54" i="7"/>
  <c r="H53" i="7"/>
  <c r="K53" i="7"/>
  <c r="M53" i="7"/>
  <c r="L53" i="7"/>
  <c r="H52" i="7"/>
  <c r="K52" i="7"/>
  <c r="M52" i="7"/>
  <c r="L52" i="7"/>
  <c r="H51" i="7"/>
  <c r="K51" i="7"/>
  <c r="M51" i="7"/>
  <c r="L51" i="7"/>
  <c r="H50" i="7"/>
  <c r="K50" i="7"/>
  <c r="M50" i="7"/>
  <c r="L50" i="7"/>
  <c r="H49" i="7"/>
  <c r="K49" i="7"/>
  <c r="M49" i="7"/>
  <c r="L49" i="7"/>
  <c r="H48" i="7"/>
  <c r="K48" i="7"/>
  <c r="M48" i="7"/>
  <c r="L48" i="7"/>
  <c r="H47" i="7"/>
  <c r="K47" i="7"/>
  <c r="M47" i="7"/>
  <c r="L47" i="7"/>
  <c r="H46" i="7"/>
  <c r="K46" i="7"/>
  <c r="M46" i="7"/>
  <c r="L46" i="7"/>
  <c r="H45" i="7"/>
  <c r="K45" i="7"/>
  <c r="M45" i="7"/>
  <c r="L45" i="7"/>
  <c r="H44" i="7"/>
  <c r="K44" i="7"/>
  <c r="M44" i="7"/>
  <c r="L44" i="7"/>
  <c r="H43" i="7"/>
  <c r="K43" i="7"/>
  <c r="M43" i="7"/>
  <c r="L43" i="7"/>
  <c r="H42" i="7"/>
  <c r="K42" i="7"/>
  <c r="M42" i="7"/>
  <c r="L42" i="7"/>
  <c r="H41" i="7"/>
  <c r="K41" i="7"/>
  <c r="M41" i="7"/>
  <c r="L41" i="7"/>
  <c r="H40" i="7"/>
  <c r="K40" i="7"/>
  <c r="M40" i="7"/>
  <c r="L40" i="7"/>
  <c r="H39" i="7"/>
  <c r="K39" i="7"/>
  <c r="M39" i="7"/>
  <c r="L39" i="7"/>
  <c r="H38" i="7"/>
  <c r="K38" i="7"/>
  <c r="M38" i="7"/>
  <c r="L38" i="7"/>
  <c r="H37" i="7"/>
  <c r="K37" i="7"/>
  <c r="M37" i="7"/>
  <c r="L37" i="7"/>
  <c r="H36" i="7"/>
  <c r="K36" i="7"/>
  <c r="M36" i="7"/>
  <c r="L36" i="7"/>
  <c r="H35" i="7"/>
  <c r="K35" i="7"/>
  <c r="M35" i="7"/>
  <c r="L35" i="7"/>
  <c r="H34" i="7"/>
  <c r="K34" i="7"/>
  <c r="M34" i="7"/>
  <c r="L34" i="7"/>
  <c r="H33" i="7"/>
  <c r="K33" i="7"/>
  <c r="M33" i="7"/>
  <c r="L33" i="7"/>
  <c r="H32" i="7"/>
  <c r="K32" i="7"/>
  <c r="M32" i="7"/>
  <c r="L32" i="7"/>
  <c r="H31" i="7"/>
  <c r="K31" i="7"/>
  <c r="M31" i="7"/>
  <c r="L31" i="7"/>
  <c r="H30" i="7"/>
  <c r="K30" i="7"/>
  <c r="M30" i="7"/>
  <c r="L30" i="7"/>
  <c r="H29" i="7"/>
  <c r="K29" i="7"/>
  <c r="M29" i="7"/>
  <c r="L29" i="7"/>
  <c r="H28" i="7"/>
  <c r="K28" i="7"/>
  <c r="M28" i="7"/>
  <c r="L28" i="7"/>
  <c r="H27" i="7"/>
  <c r="K27" i="7"/>
  <c r="M27" i="7"/>
  <c r="L27" i="7"/>
  <c r="H26" i="7"/>
  <c r="K26" i="7"/>
  <c r="M26" i="7"/>
  <c r="L26" i="7"/>
  <c r="H25" i="7"/>
  <c r="K25" i="7"/>
  <c r="M25" i="7"/>
  <c r="L25" i="7"/>
  <c r="H24" i="7"/>
  <c r="K24" i="7"/>
  <c r="M24" i="7"/>
  <c r="L24" i="7"/>
  <c r="H23" i="7"/>
  <c r="K23" i="7"/>
  <c r="M23" i="7"/>
  <c r="L23" i="7"/>
  <c r="H22" i="7"/>
  <c r="K22" i="7"/>
  <c r="M22" i="7"/>
  <c r="L22" i="7"/>
  <c r="H21" i="7"/>
  <c r="K21" i="7"/>
  <c r="M21" i="7"/>
  <c r="L21" i="7"/>
  <c r="H20" i="7"/>
  <c r="K20" i="7"/>
  <c r="M20" i="7"/>
  <c r="L20" i="7"/>
  <c r="H19" i="7"/>
  <c r="K19" i="7"/>
  <c r="M19" i="7"/>
  <c r="L19" i="7"/>
  <c r="H18" i="7"/>
  <c r="K18" i="7"/>
  <c r="M18" i="7"/>
  <c r="L18" i="7"/>
  <c r="H17" i="7"/>
  <c r="K17" i="7"/>
  <c r="M17" i="7"/>
  <c r="L17" i="7"/>
  <c r="H16" i="7"/>
  <c r="K16" i="7"/>
  <c r="M16" i="7"/>
  <c r="L16" i="7"/>
  <c r="H15" i="7"/>
  <c r="K15" i="7"/>
  <c r="M15" i="7"/>
  <c r="L15" i="7"/>
  <c r="H14" i="7"/>
  <c r="K14" i="7"/>
  <c r="M14" i="7"/>
  <c r="L14" i="7"/>
  <c r="H13" i="7"/>
  <c r="K13" i="7"/>
  <c r="M13" i="7"/>
  <c r="L13" i="7"/>
  <c r="H12" i="7"/>
  <c r="K12" i="7"/>
  <c r="M12" i="7"/>
  <c r="L12" i="7"/>
  <c r="H11" i="7"/>
  <c r="K11" i="7"/>
  <c r="M11" i="7"/>
  <c r="L11" i="7"/>
  <c r="H10" i="7"/>
  <c r="K10" i="7"/>
  <c r="M10" i="7"/>
  <c r="L10" i="7"/>
  <c r="H9" i="7"/>
  <c r="K9" i="7"/>
  <c r="M9" i="7"/>
  <c r="L9" i="7"/>
  <c r="H8" i="7"/>
  <c r="K8" i="7"/>
  <c r="M8" i="7"/>
  <c r="L8" i="7"/>
  <c r="H7" i="7"/>
  <c r="K7" i="7"/>
  <c r="M7" i="7"/>
  <c r="L7" i="7"/>
  <c r="AL9" i="11" l="1"/>
  <c r="AM20" i="11"/>
  <c r="AN21" i="11"/>
  <c r="AL25" i="11"/>
  <c r="AM26" i="11"/>
  <c r="AM12" i="11"/>
  <c r="AM21" i="11"/>
  <c r="AL26" i="11"/>
  <c r="AL13" i="11"/>
  <c r="AN20" i="11"/>
  <c r="AM25" i="11"/>
  <c r="AM8" i="11"/>
  <c r="AL8" i="10"/>
  <c r="AM8" i="10"/>
  <c r="AN9" i="10"/>
  <c r="AL12" i="10"/>
  <c r="AM13" i="10"/>
  <c r="AL21" i="10"/>
  <c r="AN25" i="10"/>
  <c r="AN26" i="10"/>
  <c r="AM9" i="10"/>
  <c r="AM25" i="10"/>
  <c r="AN8" i="10"/>
  <c r="AM12" i="10"/>
  <c r="AN13" i="10"/>
  <c r="AL20" i="10"/>
  <c r="AM21" i="10"/>
  <c r="AM20" i="10"/>
  <c r="L12" i="9"/>
  <c r="L11" i="9"/>
  <c r="L13" i="9"/>
  <c r="L14" i="9"/>
</calcChain>
</file>

<file path=xl/comments1.xml><?xml version="1.0" encoding="utf-8"?>
<comments xmlns="http://schemas.openxmlformats.org/spreadsheetml/2006/main">
  <authors>
    <author>Dmitry Milyokhin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2.xml><?xml version="1.0" encoding="utf-8"?>
<comments xmlns="http://schemas.openxmlformats.org/spreadsheetml/2006/main">
  <authors>
    <author>Dmitry Milyokhin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22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3.xml><?xml version="1.0" encoding="utf-8"?>
<comments xmlns="http://schemas.openxmlformats.org/spreadsheetml/2006/main">
  <authors>
    <author>Dmitry Milyokhin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comments4.xml><?xml version="1.0" encoding="utf-8"?>
<comments xmlns="http://schemas.openxmlformats.org/spreadsheetml/2006/main">
  <authors>
    <author>Dmitry Milyokhin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<sst xmlns="http://schemas.openxmlformats.org/spreadsheetml/2006/main" count="1932" uniqueCount="141">
  <si>
    <t>Pen.</t>
  </si>
  <si>
    <t>Best</t>
  </si>
  <si>
    <t>Worst</t>
  </si>
  <si>
    <t>SF1</t>
  </si>
  <si>
    <t>SF2</t>
  </si>
  <si>
    <t>Final</t>
  </si>
  <si>
    <t>SF1#1</t>
  </si>
  <si>
    <t>SF2#1</t>
  </si>
  <si>
    <t>Consolation Final</t>
  </si>
  <si>
    <t>SF1#2</t>
  </si>
  <si>
    <t>SF2#2</t>
  </si>
  <si>
    <t>Qtime</t>
  </si>
  <si>
    <t>WSSA</t>
  </si>
  <si>
    <t>Имя</t>
  </si>
  <si>
    <t>ID</t>
  </si>
  <si>
    <t>N</t>
  </si>
  <si>
    <t>Город</t>
  </si>
  <si>
    <t>Ранк</t>
  </si>
  <si>
    <t>Судейская бригада</t>
  </si>
  <si>
    <t>Т1</t>
  </si>
  <si>
    <t>Т2</t>
  </si>
  <si>
    <t>Дорожка 1</t>
  </si>
  <si>
    <t>Дорожка 2</t>
  </si>
  <si>
    <t>Хронометр</t>
  </si>
  <si>
    <t>ТТ1</t>
  </si>
  <si>
    <t>ТТ2</t>
  </si>
  <si>
    <t>T1</t>
  </si>
  <si>
    <t>T2</t>
  </si>
  <si>
    <t>T3</t>
  </si>
  <si>
    <t>Цвет</t>
  </si>
  <si>
    <t>Гейт</t>
  </si>
  <si>
    <t>Полуфиналы</t>
  </si>
  <si>
    <t>Финалы</t>
  </si>
  <si>
    <t>Малый финал</t>
  </si>
  <si>
    <t>Финал</t>
  </si>
  <si>
    <t>Место</t>
  </si>
  <si>
    <t xml:space="preserve">Итоговое распределение мест </t>
  </si>
  <si>
    <t>T.T1</t>
  </si>
  <si>
    <t>T.T2</t>
  </si>
  <si>
    <t>T.T3</t>
  </si>
  <si>
    <t>Счёт</t>
  </si>
  <si>
    <t>ФРС</t>
  </si>
  <si>
    <t>8-й Открытый Детский Кубок</t>
  </si>
  <si>
    <t>Международные соревнования</t>
  </si>
  <si>
    <t>Группа B (2006-2003), юноши</t>
  </si>
  <si>
    <t>Беляков Макар</t>
  </si>
  <si>
    <t>Великанов Глеб</t>
  </si>
  <si>
    <t>Егоров Константин</t>
  </si>
  <si>
    <t>Максимов Никита</t>
  </si>
  <si>
    <t>Манин Лев</t>
  </si>
  <si>
    <t>Скурихин Вячеслав</t>
  </si>
  <si>
    <t>Смоленинов Даниил</t>
  </si>
  <si>
    <t>Тихонов Егор</t>
  </si>
  <si>
    <t>Ульяновск</t>
  </si>
  <si>
    <t>Москва</t>
  </si>
  <si>
    <t>Одесса</t>
  </si>
  <si>
    <t>Красноярск</t>
  </si>
  <si>
    <t>Назмутдинов Илья</t>
  </si>
  <si>
    <t>Q</t>
  </si>
  <si>
    <t>Горбатов</t>
  </si>
  <si>
    <t>Милёхин</t>
  </si>
  <si>
    <t>Алексеев</t>
  </si>
  <si>
    <t>Группа B (2006-2003), девушки</t>
  </si>
  <si>
    <t>Богданова Софья</t>
  </si>
  <si>
    <t>Шеремет Ольга</t>
  </si>
  <si>
    <t>Смирнова Анна</t>
  </si>
  <si>
    <t>Заболотина Таисия</t>
  </si>
  <si>
    <t>Збарская Лина</t>
  </si>
  <si>
    <t>Кац Ксения</t>
  </si>
  <si>
    <t>Журавлёва Юлия</t>
  </si>
  <si>
    <t>Микерова Мария</t>
  </si>
  <si>
    <t>Группа C (2002-2000), девушки</t>
  </si>
  <si>
    <t>Малахова Анастасия</t>
  </si>
  <si>
    <t>Кодылева Анастасия</t>
  </si>
  <si>
    <t>Строева Анна</t>
  </si>
  <si>
    <t>Баматтер-Родригес Ольга</t>
  </si>
  <si>
    <t>Лесина Зоя</t>
  </si>
  <si>
    <t>Ганичева Дарья</t>
  </si>
  <si>
    <t>Санкт-Петербург</t>
  </si>
  <si>
    <t>Бариловская Александра</t>
  </si>
  <si>
    <t>Сак Таисия</t>
  </si>
  <si>
    <t>Группа D (1999-1996), юноши</t>
  </si>
  <si>
    <t>Черланов Артём</t>
  </si>
  <si>
    <t>Емельянов Андрей</t>
  </si>
  <si>
    <t>Бадеев Илья</t>
  </si>
  <si>
    <t>Горбунов Сергей</t>
  </si>
  <si>
    <t>Курск</t>
  </si>
  <si>
    <t>Лякишев Василий</t>
  </si>
  <si>
    <t>Реутов</t>
  </si>
  <si>
    <t>Группа D (1999-1996), девушки</t>
  </si>
  <si>
    <t>Мазнина Екатерина</t>
  </si>
  <si>
    <t>Зенкова Анастасия</t>
  </si>
  <si>
    <t>Ерихова Анастасия</t>
  </si>
  <si>
    <t>Гусева Полина</t>
  </si>
  <si>
    <t>Бегунова Мария</t>
  </si>
  <si>
    <t/>
  </si>
  <si>
    <t>\\</t>
  </si>
  <si>
    <t>Ткачёв</t>
  </si>
  <si>
    <t>Группа А (2009-2007)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</si>
  <si>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</si>
  <si>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</si>
  <si>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</si>
  <si>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</si>
  <si>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</si>
  <si>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</si>
  <si>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</si>
  <si>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</si>
  <si>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</si>
  <si>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</si>
  <si>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</si>
  <si>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</si>
  <si>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</si>
  <si>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>Жукова Марина</t>
  </si>
  <si>
    <t>Ключникова Дарья</t>
  </si>
  <si>
    <t>Королёва Кристина</t>
  </si>
  <si>
    <t>Суровцев Пётр</t>
  </si>
  <si>
    <t>Горшков Михаил</t>
  </si>
  <si>
    <t>Ворновицкий Даниил</t>
  </si>
  <si>
    <t>Бондарев Артур</t>
  </si>
  <si>
    <t>Группа B (2006-2003)</t>
  </si>
  <si>
    <t>Воробьёв Даниил</t>
  </si>
  <si>
    <t>Петров Тимофей</t>
  </si>
  <si>
    <t>Брянцев Артём</t>
  </si>
  <si>
    <t>Пенза</t>
  </si>
  <si>
    <t>Комиссарова Юлия</t>
  </si>
  <si>
    <t>Суровцева Ксения</t>
  </si>
  <si>
    <t>Федотова Линда</t>
  </si>
  <si>
    <t>Жулькова Мария</t>
  </si>
  <si>
    <t>Захарова Дана</t>
  </si>
  <si>
    <t>Хощенко Варвара</t>
  </si>
  <si>
    <t>Сидорина Дарья</t>
  </si>
  <si>
    <t>Группа C (2002-2000)</t>
  </si>
  <si>
    <t>Иваненко Елизавета</t>
  </si>
  <si>
    <t>Танцюра Александр</t>
  </si>
  <si>
    <t>Группа D (1999-1996)</t>
  </si>
  <si>
    <t>Дубинчик Ксения</t>
  </si>
  <si>
    <t>Николаева Екатерина</t>
  </si>
  <si>
    <t>Николаева Мария</t>
  </si>
  <si>
    <t>Урусов Михаил</t>
  </si>
  <si>
    <t>Порядок</t>
  </si>
  <si>
    <t>выступления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</si>
</sst>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04"/>
    </font>
    <font>
      <sz val="10"/>
      <color indexed="13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94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/>
    <xf numFmtId="0" fontId="0" fillId="0" borderId="0" xfId="0" applyFill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5" fillId="0" borderId="0" xfId="0" applyFont="1"/>
    <xf numFmtId="0" fontId="0" fillId="0" borderId="6" xfId="0" applyFont="1" applyBorder="1"/>
    <xf numFmtId="0" fontId="6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8" xfId="0" applyBorder="1" applyAlignment="1">
      <alignment horizontal="left"/>
    </xf>
    <xf numFmtId="0" fontId="0" fillId="7" borderId="5" xfId="0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0" xfId="0" applyFont="1"/>
    <xf numFmtId="0" fontId="5" fillId="0" borderId="0" xfId="0" applyFont="1" applyBorder="1" applyAlignment="1"/>
    <xf numFmtId="0" fontId="2" fillId="0" borderId="0" xfId="0" applyFont="1" applyAlignment="1">
      <alignment horizontal="center"/>
    </xf>
    <xf numFmtId="0" fontId="2" fillId="2" borderId="6" xfId="1" applyNumberFormat="1" applyFont="1" applyFill="1" applyBorder="1" applyAlignment="1" applyProtection="1">
      <alignment horizontal="center"/>
    </xf>
    <xf numFmtId="0" fontId="0" fillId="2" borderId="7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9" xfId="0" applyFill="1" applyBorder="1"/>
    <xf numFmtId="0" fontId="2" fillId="2" borderId="1" xfId="1" applyNumberFormat="1" applyFont="1" applyFill="1" applyBorder="1" applyAlignment="1" applyProtection="1">
      <alignment horizontal="center"/>
    </xf>
    <xf numFmtId="0" fontId="0" fillId="2" borderId="10" xfId="0" applyFill="1" applyBorder="1"/>
    <xf numFmtId="0" fontId="2" fillId="2" borderId="3" xfId="1" applyNumberFormat="1" applyFont="1" applyFill="1" applyBorder="1" applyAlignment="1" applyProtection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11" xfId="0" applyFill="1" applyBorder="1"/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0" fillId="11" borderId="2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14" borderId="16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13" fillId="12" borderId="16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39" xfId="0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8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6" fillId="17" borderId="28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2" fillId="18" borderId="46" xfId="0" applyFont="1" applyFill="1" applyBorder="1" applyAlignment="1">
      <alignment horizontal="left" indent="1"/>
    </xf>
    <xf numFmtId="0" fontId="2" fillId="18" borderId="41" xfId="0" applyFont="1" applyFill="1" applyBorder="1"/>
    <xf numFmtId="0" fontId="2" fillId="18" borderId="41" xfId="0" applyFont="1" applyFill="1" applyBorder="1" applyAlignment="1">
      <alignment horizontal="left"/>
    </xf>
    <xf numFmtId="0" fontId="17" fillId="19" borderId="41" xfId="0" applyNumberFormat="1" applyFont="1" applyFill="1" applyBorder="1" applyAlignment="1">
      <alignment horizontal="center"/>
    </xf>
    <xf numFmtId="0" fontId="2" fillId="20" borderId="4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4" xfId="0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Border="1"/>
    <xf numFmtId="0" fontId="0" fillId="0" borderId="55" xfId="0" applyFill="1" applyBorder="1"/>
    <xf numFmtId="0" fontId="2" fillId="2" borderId="5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Fill="1" applyBorder="1"/>
    <xf numFmtId="0" fontId="0" fillId="0" borderId="37" xfId="0" applyFont="1" applyBorder="1"/>
    <xf numFmtId="0" fontId="2" fillId="2" borderId="49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/>
    </xf>
    <xf numFmtId="14" fontId="14" fillId="16" borderId="25" xfId="0" applyNumberFormat="1" applyFont="1" applyFill="1" applyBorder="1" applyAlignment="1">
      <alignment vertical="center"/>
    </xf>
    <xf numFmtId="14" fontId="14" fillId="16" borderId="0" xfId="0" applyNumberFormat="1" applyFont="1" applyFill="1" applyBorder="1" applyAlignment="1">
      <alignment vertical="center"/>
    </xf>
    <xf numFmtId="14" fontId="15" fillId="16" borderId="57" xfId="0" applyNumberFormat="1" applyFont="1" applyFill="1" applyBorder="1" applyAlignment="1">
      <alignment vertical="center"/>
    </xf>
    <xf numFmtId="14" fontId="15" fillId="16" borderId="24" xfId="0" applyNumberFormat="1" applyFont="1" applyFill="1" applyBorder="1" applyAlignment="1">
      <alignment vertical="center"/>
    </xf>
    <xf numFmtId="14" fontId="15" fillId="21" borderId="0" xfId="0" applyNumberFormat="1" applyFont="1" applyFill="1" applyBorder="1" applyAlignment="1">
      <alignment vertical="center"/>
    </xf>
    <xf numFmtId="14" fontId="15" fillId="21" borderId="58" xfId="0" applyNumberFormat="1" applyFont="1" applyFill="1" applyBorder="1" applyAlignment="1">
      <alignment vertical="center"/>
    </xf>
    <xf numFmtId="14" fontId="15" fillId="21" borderId="25" xfId="0" applyNumberFormat="1" applyFont="1" applyFill="1" applyBorder="1" applyAlignment="1">
      <alignment vertical="center"/>
    </xf>
    <xf numFmtId="14" fontId="15" fillId="21" borderId="26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NumberFormat="1" applyFill="1" applyBorder="1"/>
    <xf numFmtId="0" fontId="0" fillId="0" borderId="63" xfId="0" applyNumberFormat="1" applyBorder="1"/>
    <xf numFmtId="0" fontId="0" fillId="0" borderId="64" xfId="0" applyNumberFormat="1" applyBorder="1"/>
    <xf numFmtId="0" fontId="2" fillId="2" borderId="6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0" borderId="66" xfId="0" applyFill="1" applyBorder="1"/>
    <xf numFmtId="0" fontId="0" fillId="0" borderId="66" xfId="0" applyBorder="1"/>
    <xf numFmtId="0" fontId="0" fillId="0" borderId="67" xfId="0" applyBorder="1"/>
    <xf numFmtId="0" fontId="0" fillId="0" borderId="50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2" xfId="0" applyBorder="1"/>
    <xf numFmtId="14" fontId="14" fillId="16" borderId="21" xfId="0" applyNumberFormat="1" applyFont="1" applyFill="1" applyBorder="1" applyAlignment="1">
      <alignment horizontal="center" vertical="center"/>
    </xf>
    <xf numFmtId="14" fontId="14" fillId="16" borderId="22" xfId="0" applyNumberFormat="1" applyFont="1" applyFill="1" applyBorder="1" applyAlignment="1">
      <alignment horizontal="center" vertical="center"/>
    </xf>
    <xf numFmtId="14" fontId="14" fillId="16" borderId="42" xfId="0" applyNumberFormat="1" applyFont="1" applyFill="1" applyBorder="1" applyAlignment="1">
      <alignment horizontal="center" vertical="center"/>
    </xf>
    <xf numFmtId="14" fontId="14" fillId="16" borderId="43" xfId="0" applyNumberFormat="1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43" xfId="0" applyBorder="1"/>
    <xf numFmtId="0" fontId="0" fillId="0" borderId="44" xfId="0" applyBorder="1"/>
    <xf numFmtId="14" fontId="15" fillId="16" borderId="59" xfId="0" applyNumberFormat="1" applyFont="1" applyFill="1" applyBorder="1" applyAlignment="1">
      <alignment horizontal="center" vertical="center"/>
    </xf>
    <xf numFmtId="14" fontId="15" fillId="16" borderId="60" xfId="0" applyNumberFormat="1" applyFont="1" applyFill="1" applyBorder="1" applyAlignment="1">
      <alignment horizontal="center" vertical="center"/>
    </xf>
    <xf numFmtId="14" fontId="15" fillId="16" borderId="61" xfId="0" applyNumberFormat="1" applyFont="1" applyFill="1" applyBorder="1" applyAlignment="1">
      <alignment horizontal="center" vertical="center"/>
    </xf>
    <xf numFmtId="0" fontId="15" fillId="17" borderId="45" xfId="0" applyFont="1" applyFill="1" applyBorder="1" applyAlignment="1">
      <alignment horizontal="center" vertical="center"/>
    </xf>
    <xf numFmtId="0" fontId="15" fillId="17" borderId="48" xfId="0" applyFont="1" applyFill="1" applyBorder="1" applyAlignment="1">
      <alignment horizontal="center" vertical="center"/>
    </xf>
    <xf numFmtId="0" fontId="15" fillId="17" borderId="40" xfId="0" applyFont="1" applyFill="1" applyBorder="1" applyAlignment="1">
      <alignment horizontal="center" vertical="center"/>
    </xf>
    <xf numFmtId="0" fontId="18" fillId="2" borderId="1" xfId="2" applyNumberFormat="1" applyFill="1" applyBorder="1" applyAlignment="1" applyProtection="1">
      <alignment horizontal="center"/>
    </xf>
    <xf numFmtId="0" fontId="14" fillId="16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/>
    <xf numFmtId="0" fontId="14" fillId="16" borderId="43" xfId="0" applyFont="1" applyFill="1" applyBorder="1" applyAlignment="1">
      <alignment horizontal="center" vertical="center" wrapText="1"/>
    </xf>
    <xf numFmtId="0" fontId="14" fillId="16" borderId="44" xfId="0" applyFont="1" applyFill="1" applyBorder="1" applyAlignment="1">
      <alignment horizontal="center" vertical="center" wrapText="1"/>
    </xf>
    <xf numFmtId="14" fontId="15" fillId="21" borderId="57" xfId="0" applyNumberFormat="1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18" borderId="46" xfId="0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4" fontId="15" fillId="21" borderId="2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2" borderId="68" xfId="0" applyFont="1" applyFill="1" applyBorder="1" applyAlignment="1">
      <alignment horizontal="center" vertical="center"/>
    </xf>
    <xf numFmtId="0" fontId="7" fillId="22" borderId="32" xfId="0" applyFont="1" applyFill="1" applyBorder="1" applyAlignment="1">
      <alignment horizontal="center" vertical="center"/>
    </xf>
    <xf numFmtId="0" fontId="7" fillId="22" borderId="65" xfId="0" applyFont="1" applyFill="1" applyBorder="1" applyAlignment="1">
      <alignment horizontal="center" vertical="center"/>
    </xf>
    <xf numFmtId="0" fontId="7" fillId="22" borderId="34" xfId="0" applyFont="1" applyFill="1" applyBorder="1" applyAlignment="1">
      <alignment horizontal="center" vertical="center"/>
    </xf>
    <xf numFmtId="0" fontId="2" fillId="23" borderId="34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9" fillId="22" borderId="68" xfId="0" applyFont="1" applyFill="1" applyBorder="1" applyAlignment="1">
      <alignment horizontal="center" vertical="center" wrapText="1"/>
    </xf>
    <xf numFmtId="0" fontId="19" fillId="22" borderId="69" xfId="0" applyFont="1" applyFill="1" applyBorder="1" applyAlignment="1">
      <alignment horizontal="center" vertical="center" wrapText="1"/>
    </xf>
    <xf numFmtId="0" fontId="19" fillId="22" borderId="70" xfId="0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center" vertical="center"/>
    </xf>
    <xf numFmtId="0" fontId="7" fillId="22" borderId="71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2" fillId="22" borderId="72" xfId="0" applyFont="1" applyFill="1" applyBorder="1" applyAlignment="1">
      <alignment horizontal="center"/>
    </xf>
    <xf numFmtId="0" fontId="2" fillId="22" borderId="34" xfId="0" applyFont="1" applyFill="1" applyBorder="1" applyAlignment="1">
      <alignment horizontal="center"/>
    </xf>
    <xf numFmtId="0" fontId="19" fillId="22" borderId="71" xfId="0" applyFont="1" applyFill="1" applyBorder="1" applyAlignment="1">
      <alignment horizontal="center" vertical="center" wrapText="1"/>
    </xf>
    <xf numFmtId="0" fontId="19" fillId="22" borderId="67" xfId="0" applyFont="1" applyFill="1" applyBorder="1" applyAlignment="1">
      <alignment horizontal="center" vertical="center" wrapText="1"/>
    </xf>
    <xf numFmtId="0" fontId="19" fillId="22" borderId="73" xfId="0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/>
    <xf numFmtId="0" fontId="0" fillId="0" borderId="76" xfId="0" applyBorder="1"/>
    <xf numFmtId="0" fontId="20" fillId="0" borderId="77" xfId="0" applyNumberFormat="1" applyFont="1" applyBorder="1"/>
    <xf numFmtId="0" fontId="21" fillId="0" borderId="78" xfId="0" applyFont="1" applyBorder="1"/>
    <xf numFmtId="0" fontId="22" fillId="0" borderId="75" xfId="0" applyFont="1" applyBorder="1"/>
    <xf numFmtId="0" fontId="2" fillId="0" borderId="79" xfId="0" applyFont="1" applyBorder="1"/>
    <xf numFmtId="0" fontId="2" fillId="0" borderId="80" xfId="0" applyFont="1" applyBorder="1" applyAlignment="1">
      <alignment horizontal="center"/>
    </xf>
    <xf numFmtId="0" fontId="2" fillId="0" borderId="52" xfId="0" applyFont="1" applyBorder="1"/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/>
    <xf numFmtId="0" fontId="0" fillId="0" borderId="84" xfId="0" applyBorder="1"/>
    <xf numFmtId="0" fontId="20" fillId="0" borderId="85" xfId="0" applyNumberFormat="1" applyFont="1" applyBorder="1"/>
    <xf numFmtId="0" fontId="21" fillId="0" borderId="86" xfId="0" applyFont="1" applyBorder="1"/>
    <xf numFmtId="0" fontId="22" fillId="0" borderId="82" xfId="0" applyFont="1" applyBorder="1"/>
    <xf numFmtId="0" fontId="2" fillId="0" borderId="83" xfId="0" applyFont="1" applyBorder="1"/>
    <xf numFmtId="0" fontId="2" fillId="0" borderId="87" xfId="0" applyFont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8" xfId="0" applyBorder="1"/>
    <xf numFmtId="0" fontId="0" fillId="0" borderId="89" xfId="0" applyBorder="1"/>
    <xf numFmtId="0" fontId="20" fillId="0" borderId="90" xfId="0" applyNumberFormat="1" applyFont="1" applyBorder="1"/>
    <xf numFmtId="0" fontId="21" fillId="0" borderId="91" xfId="0" applyFont="1" applyBorder="1"/>
    <xf numFmtId="0" fontId="22" fillId="0" borderId="38" xfId="0" applyFont="1" applyBorder="1"/>
    <xf numFmtId="0" fontId="2" fillId="0" borderId="92" xfId="0" applyFont="1" applyBorder="1"/>
    <xf numFmtId="0" fontId="2" fillId="0" borderId="93" xfId="0" applyFont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70" xfId="0" applyBorder="1"/>
    <xf numFmtId="0" fontId="2" fillId="0" borderId="37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/>
    </xf>
    <xf numFmtId="0" fontId="17" fillId="19" borderId="0" xfId="0" applyNumberFormat="1" applyFont="1" applyFill="1" applyBorder="1" applyAlignment="1">
      <alignment horizontal="center"/>
    </xf>
    <xf numFmtId="0" fontId="2" fillId="20" borderId="0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Yel_invis" xfId="1"/>
  </cellStyles>
  <dxfs count="1010"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00"/>
      <color rgb="FFFF3399"/>
      <color rgb="FFCC0099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\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topLeftCell="E1" zoomScaleNormal="100" zoomScalePageLayoutView="160" workbookViewId="0">
      <selection activeCell="AK16" sqref="AK16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08" bestFit="1" customWidth="1"/>
    <col min="5" max="6" width="6.42578125" style="108" customWidth="1"/>
    <col min="7" max="7" width="5" style="108" customWidth="1"/>
    <col min="8" max="9" width="6.42578125" customWidth="1"/>
    <col min="10" max="10" width="5" style="108" customWidth="1"/>
    <col min="11" max="13" width="6.42578125" customWidth="1"/>
    <col min="14" max="14" width="5.28515625" customWidth="1"/>
    <col min="15" max="15" width="6.42578125" style="15" customWidth="1"/>
    <col min="16" max="16" width="0" style="15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7" customWidth="1"/>
    <col min="28" max="29" width="6.42578125" customWidth="1"/>
    <col min="31" max="31" width="6.140625" customWidth="1"/>
    <col min="32" max="32" width="12" hidden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08" hidden="1" customWidth="1"/>
    <col min="44" max="44" width="8" customWidth="1"/>
  </cols>
  <sheetData>
    <row r="1" spans="1:43" x14ac:dyDescent="0.2">
      <c r="A1" s="160">
        <v>41720</v>
      </c>
      <c r="B1" s="161"/>
      <c r="C1" s="164" t="s">
        <v>42</v>
      </c>
      <c r="D1" s="165"/>
      <c r="E1" s="165"/>
      <c r="F1" s="166"/>
      <c r="H1" s="169" t="s">
        <v>18</v>
      </c>
      <c r="I1" s="170"/>
      <c r="J1" s="170"/>
      <c r="K1" s="170"/>
      <c r="L1" s="170"/>
      <c r="M1" s="171"/>
      <c r="O1" s="48" t="s">
        <v>62</v>
      </c>
      <c r="P1" s="4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</row>
    <row r="2" spans="1:43" s="4" customFormat="1" ht="16.5" thickBot="1" x14ac:dyDescent="0.25">
      <c r="A2" s="162"/>
      <c r="B2" s="163"/>
      <c r="C2" s="167"/>
      <c r="D2" s="167"/>
      <c r="E2" s="167"/>
      <c r="F2" s="168"/>
      <c r="G2" s="131"/>
      <c r="H2" s="135" t="s">
        <v>23</v>
      </c>
      <c r="I2" s="134"/>
      <c r="J2" s="137" t="s">
        <v>59</v>
      </c>
      <c r="K2" s="137"/>
      <c r="L2" s="137"/>
      <c r="M2" s="138"/>
      <c r="N2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L2" s="60"/>
      <c r="AM2" s="60"/>
      <c r="AN2" s="60"/>
      <c r="AO2" s="60"/>
      <c r="AP2" s="60"/>
      <c r="AQ2" s="60"/>
    </row>
    <row r="3" spans="1:43" ht="16.5" thickBot="1" x14ac:dyDescent="0.3">
      <c r="A3" s="172" t="s">
        <v>43</v>
      </c>
      <c r="B3" s="173"/>
      <c r="C3" s="173"/>
      <c r="D3" s="174"/>
      <c r="E3" s="109" t="s">
        <v>12</v>
      </c>
      <c r="F3" s="110" t="s">
        <v>41</v>
      </c>
      <c r="G3"/>
      <c r="H3" s="135" t="s">
        <v>21</v>
      </c>
      <c r="I3" s="134"/>
      <c r="J3" s="137" t="s">
        <v>60</v>
      </c>
      <c r="K3" s="137"/>
      <c r="L3" s="137"/>
      <c r="M3" s="138"/>
      <c r="O3" s="13" t="s">
        <v>31</v>
      </c>
      <c r="P3" s="14"/>
      <c r="Q3" s="14"/>
      <c r="R3" s="14"/>
      <c r="T3" s="80" t="s">
        <v>30</v>
      </c>
      <c r="U3" s="61"/>
      <c r="V3" s="62"/>
      <c r="W3" s="62">
        <v>1</v>
      </c>
      <c r="X3" s="62">
        <v>2</v>
      </c>
      <c r="Y3" s="62"/>
      <c r="Z3" s="62"/>
      <c r="AA3" s="75"/>
      <c r="AE3" s="103"/>
      <c r="AF3" s="103"/>
      <c r="AG3" s="103"/>
      <c r="AH3" s="103"/>
      <c r="AL3" s="92">
        <v>3</v>
      </c>
    </row>
    <row r="4" spans="1:43" ht="16.5" thickBot="1" x14ac:dyDescent="0.3">
      <c r="A4" s="111"/>
      <c r="B4" s="112"/>
      <c r="C4" s="132" t="s">
        <v>62</v>
      </c>
      <c r="D4" s="113"/>
      <c r="E4" s="114"/>
      <c r="F4" s="115"/>
      <c r="G4"/>
      <c r="H4" s="136" t="s">
        <v>22</v>
      </c>
      <c r="I4" s="133"/>
      <c r="J4" s="139" t="s">
        <v>61</v>
      </c>
      <c r="K4" s="139"/>
      <c r="L4" s="139"/>
      <c r="M4" s="140"/>
      <c r="Q4" s="15"/>
      <c r="R4" s="108"/>
      <c r="T4" s="81" t="s">
        <v>29</v>
      </c>
      <c r="U4" s="63">
        <v>1</v>
      </c>
      <c r="V4" s="79">
        <v>2</v>
      </c>
      <c r="W4" s="78">
        <v>3</v>
      </c>
      <c r="X4" s="76">
        <v>4</v>
      </c>
      <c r="Y4" s="64">
        <v>5</v>
      </c>
      <c r="Z4" s="74">
        <v>6</v>
      </c>
      <c r="AA4" s="77">
        <v>7</v>
      </c>
      <c r="AL4" s="93">
        <v>4</v>
      </c>
    </row>
    <row r="5" spans="1:43" ht="16.5" thickBot="1" x14ac:dyDescent="0.3">
      <c r="B5" s="3"/>
      <c r="C5" s="108"/>
      <c r="G5"/>
      <c r="I5" s="108"/>
      <c r="J5"/>
      <c r="O5" s="103"/>
      <c r="P5" s="103"/>
      <c r="Q5" s="103"/>
      <c r="R5" s="103"/>
      <c r="T5" s="22"/>
      <c r="U5" s="22"/>
      <c r="V5" s="22"/>
      <c r="W5" s="22"/>
      <c r="X5" s="22"/>
      <c r="Y5" s="22"/>
      <c r="Z5" s="22"/>
      <c r="AA5" s="21"/>
      <c r="AB5" s="22"/>
      <c r="AE5" s="13" t="s">
        <v>32</v>
      </c>
      <c r="AF5" s="13"/>
      <c r="AG5" s="13"/>
      <c r="AH5" s="13"/>
    </row>
    <row r="6" spans="1:43" ht="13.5" thickBot="1" x14ac:dyDescent="0.25">
      <c r="A6" s="121" t="s">
        <v>15</v>
      </c>
      <c r="B6" s="130" t="s">
        <v>14</v>
      </c>
      <c r="C6" s="122" t="s">
        <v>13</v>
      </c>
      <c r="D6" s="122" t="s">
        <v>16</v>
      </c>
      <c r="E6" s="142" t="s">
        <v>17</v>
      </c>
      <c r="F6" s="122" t="s">
        <v>19</v>
      </c>
      <c r="G6" s="122" t="s">
        <v>0</v>
      </c>
      <c r="H6" s="142" t="s">
        <v>24</v>
      </c>
      <c r="I6" s="122" t="s">
        <v>20</v>
      </c>
      <c r="J6" s="122" t="s">
        <v>0</v>
      </c>
      <c r="K6" s="142" t="s">
        <v>25</v>
      </c>
      <c r="L6" s="150" t="s">
        <v>1</v>
      </c>
      <c r="M6" s="149" t="s">
        <v>2</v>
      </c>
      <c r="T6" s="94"/>
      <c r="U6" s="96"/>
      <c r="V6" s="95"/>
      <c r="W6" s="94"/>
      <c r="X6" s="96"/>
      <c r="Y6" s="94"/>
      <c r="Z6" s="94"/>
      <c r="AA6" s="96"/>
      <c r="AB6" s="94"/>
    </row>
    <row r="7" spans="1:43" ht="13.5" thickBot="1" x14ac:dyDescent="0.25">
      <c r="A7" s="123">
        <v>1</v>
      </c>
      <c r="B7" s="154"/>
      <c r="C7" s="2" t="s">
        <v>63</v>
      </c>
      <c r="D7" s="118" t="s">
        <v>54</v>
      </c>
      <c r="E7" s="143"/>
      <c r="F7" s="118">
        <v>6.4809999999999999</v>
      </c>
      <c r="G7" s="116">
        <v>0</v>
      </c>
      <c r="H7" s="146">
        <f t="shared" ref="H7:H14" si="0">IF(ISBLANK(F7),100,F7+G7*0.2)</f>
        <v>6.4809999999999999</v>
      </c>
      <c r="I7" s="2">
        <v>6.375</v>
      </c>
      <c r="J7" s="116">
        <v>0</v>
      </c>
      <c r="K7" s="146">
        <f t="shared" ref="K7:K14" si="1">IF(ISBLANK(I7),100,I7+J7*0.2)</f>
        <v>6.375</v>
      </c>
      <c r="L7" s="151">
        <f t="shared" ref="L7:L14" si="2">MIN(H7,K7)</f>
        <v>6.375</v>
      </c>
      <c r="M7" s="117">
        <f t="shared" ref="M7:M14" si="3">MAX(H7,K7)</f>
        <v>6.4809999999999999</v>
      </c>
      <c r="N7" t="s">
        <v>58</v>
      </c>
      <c r="O7" s="101" t="s">
        <v>3</v>
      </c>
      <c r="P7" s="16"/>
      <c r="Q7" s="15"/>
      <c r="R7" s="108"/>
      <c r="T7" s="82" t="s">
        <v>26</v>
      </c>
      <c r="U7" s="83" t="s">
        <v>0</v>
      </c>
      <c r="V7" s="84" t="s">
        <v>37</v>
      </c>
      <c r="W7" s="84" t="s">
        <v>27</v>
      </c>
      <c r="X7" s="83" t="s">
        <v>0</v>
      </c>
      <c r="Y7" s="84" t="s">
        <v>38</v>
      </c>
      <c r="Z7" s="84" t="s">
        <v>28</v>
      </c>
      <c r="AA7" s="83" t="s">
        <v>0</v>
      </c>
      <c r="AB7" s="158" t="s">
        <v>39</v>
      </c>
      <c r="AC7" s="72" t="s">
        <v>40</v>
      </c>
      <c r="AL7" s="66">
        <v>0</v>
      </c>
      <c r="AM7" s="67">
        <v>0</v>
      </c>
      <c r="AN7" s="68">
        <v>0</v>
      </c>
    </row>
    <row r="8" spans="1:43" x14ac:dyDescent="0.2">
      <c r="A8" s="123">
        <v>2</v>
      </c>
      <c r="B8" s="154"/>
      <c r="C8" s="128" t="s">
        <v>64</v>
      </c>
      <c r="D8" s="116" t="s">
        <v>55</v>
      </c>
      <c r="E8" s="143"/>
      <c r="F8" s="116">
        <v>7.5389999999999997</v>
      </c>
      <c r="G8" s="116">
        <v>2</v>
      </c>
      <c r="H8" s="146">
        <f t="shared" si="0"/>
        <v>7.9390000000000001</v>
      </c>
      <c r="I8" s="2">
        <v>6.8819999999999997</v>
      </c>
      <c r="J8" s="116">
        <v>3</v>
      </c>
      <c r="K8" s="146">
        <f t="shared" si="1"/>
        <v>7.4819999999999993</v>
      </c>
      <c r="L8" s="151">
        <f t="shared" si="2"/>
        <v>7.4819999999999993</v>
      </c>
      <c r="M8" s="117">
        <f t="shared" si="3"/>
        <v>7.9390000000000001</v>
      </c>
      <c r="N8" t="s">
        <v>58</v>
      </c>
      <c r="O8" s="20">
        <v>1</v>
      </c>
      <c r="P8" s="18">
        <v>0</v>
      </c>
      <c r="Q8" s="18" t="s">
        <v>63</v>
      </c>
      <c r="R8" s="32" t="s">
        <v>54</v>
      </c>
      <c r="S8" s="65"/>
      <c r="T8" s="31">
        <v>7.2430000000000003</v>
      </c>
      <c r="U8" s="30">
        <v>0</v>
      </c>
      <c r="V8" s="31">
        <v>7.2430000000000003</v>
      </c>
      <c r="W8" s="31">
        <v>7.1890000000000001</v>
      </c>
      <c r="X8" s="30">
        <v>6</v>
      </c>
      <c r="Y8" s="31">
        <v>8.3889999999999993</v>
      </c>
      <c r="Z8" s="31"/>
      <c r="AA8" s="30"/>
      <c r="AB8" s="31">
        <v>0</v>
      </c>
      <c r="AC8" s="85">
        <v>2</v>
      </c>
      <c r="AG8" s="15"/>
      <c r="AH8" s="108"/>
      <c r="AL8" s="66">
        <v>3</v>
      </c>
      <c r="AM8" s="67">
        <v>4</v>
      </c>
      <c r="AN8" s="68">
        <v>3</v>
      </c>
      <c r="AO8" s="67">
        <v>1</v>
      </c>
      <c r="AP8" s="67">
        <v>1</v>
      </c>
      <c r="AQ8" s="68">
        <v>0</v>
      </c>
    </row>
    <row r="9" spans="1:43" ht="13.5" thickBot="1" x14ac:dyDescent="0.25">
      <c r="A9" s="123">
        <v>3</v>
      </c>
      <c r="B9" s="154"/>
      <c r="C9" s="2" t="s">
        <v>65</v>
      </c>
      <c r="D9" s="118" t="s">
        <v>54</v>
      </c>
      <c r="E9" s="143"/>
      <c r="F9" s="116">
        <v>7.3049999999999997</v>
      </c>
      <c r="G9" s="118">
        <v>1</v>
      </c>
      <c r="H9" s="146">
        <f t="shared" si="0"/>
        <v>7.5049999999999999</v>
      </c>
      <c r="I9" s="2">
        <v>7.42</v>
      </c>
      <c r="J9" s="118">
        <v>4</v>
      </c>
      <c r="K9" s="146">
        <f t="shared" si="1"/>
        <v>8.2200000000000006</v>
      </c>
      <c r="L9" s="151">
        <f t="shared" si="2"/>
        <v>7.5049999999999999</v>
      </c>
      <c r="M9" s="117">
        <f t="shared" si="3"/>
        <v>8.2200000000000006</v>
      </c>
      <c r="N9" t="s">
        <v>58</v>
      </c>
      <c r="O9" s="25">
        <v>4</v>
      </c>
      <c r="P9" s="24">
        <v>0</v>
      </c>
      <c r="Q9" s="24" t="s">
        <v>66</v>
      </c>
      <c r="R9" s="33" t="s">
        <v>54</v>
      </c>
      <c r="S9" s="65"/>
      <c r="T9" s="31">
        <v>8.7710000000000008</v>
      </c>
      <c r="U9" s="30">
        <v>5</v>
      </c>
      <c r="V9" s="31">
        <v>9.7710000000000008</v>
      </c>
      <c r="W9" s="31">
        <v>8.9649999999999999</v>
      </c>
      <c r="X9" s="30">
        <v>3</v>
      </c>
      <c r="Y9" s="31">
        <v>9.5649999999999995</v>
      </c>
      <c r="Z9" s="31"/>
      <c r="AA9" s="30"/>
      <c r="AB9" s="31">
        <v>0</v>
      </c>
      <c r="AC9" s="73">
        <v>0</v>
      </c>
      <c r="AE9" s="26" t="s">
        <v>5</v>
      </c>
      <c r="AF9" s="26"/>
      <c r="AG9" s="15"/>
      <c r="AH9" s="108"/>
      <c r="AL9" s="69">
        <v>4</v>
      </c>
      <c r="AM9" s="70">
        <v>3</v>
      </c>
      <c r="AN9" s="71">
        <v>4</v>
      </c>
      <c r="AO9" s="70">
        <v>0</v>
      </c>
      <c r="AP9" s="70">
        <v>0</v>
      </c>
      <c r="AQ9" s="71">
        <v>0</v>
      </c>
    </row>
    <row r="10" spans="1:43" ht="13.5" thickBot="1" x14ac:dyDescent="0.25">
      <c r="A10" s="123">
        <v>4</v>
      </c>
      <c r="B10" s="154"/>
      <c r="C10" s="128" t="s">
        <v>66</v>
      </c>
      <c r="D10" s="116" t="s">
        <v>54</v>
      </c>
      <c r="E10" s="143"/>
      <c r="F10" s="116">
        <v>7.4219999999999997</v>
      </c>
      <c r="G10" s="116">
        <v>4</v>
      </c>
      <c r="H10" s="146">
        <f t="shared" si="0"/>
        <v>8.2219999999999995</v>
      </c>
      <c r="I10" s="2">
        <v>8.2919999999999998</v>
      </c>
      <c r="J10" s="116">
        <v>2</v>
      </c>
      <c r="K10" s="146">
        <f t="shared" si="1"/>
        <v>8.6920000000000002</v>
      </c>
      <c r="L10" s="151">
        <f t="shared" si="2"/>
        <v>8.2219999999999995</v>
      </c>
      <c r="M10" s="117">
        <f t="shared" si="3"/>
        <v>8.6920000000000002</v>
      </c>
      <c r="N10" t="s">
        <v>58</v>
      </c>
      <c r="O10" s="108"/>
      <c r="Q10" s="15"/>
      <c r="R10" s="108"/>
      <c r="T10" s="86"/>
      <c r="U10" s="87"/>
      <c r="V10" s="88"/>
      <c r="W10" s="86"/>
      <c r="X10" s="87"/>
      <c r="Y10" s="86"/>
      <c r="Z10" s="86"/>
      <c r="AA10" s="87"/>
      <c r="AB10" s="86"/>
      <c r="AE10" s="27" t="s">
        <v>6</v>
      </c>
      <c r="AF10" s="18">
        <v>0</v>
      </c>
      <c r="AG10" s="18" t="s">
        <v>63</v>
      </c>
      <c r="AH10" s="19" t="s">
        <v>54</v>
      </c>
    </row>
    <row r="11" spans="1:43" ht="13.5" thickBot="1" x14ac:dyDescent="0.25">
      <c r="A11" s="123">
        <v>5</v>
      </c>
      <c r="B11" s="154"/>
      <c r="C11" s="128" t="s">
        <v>67</v>
      </c>
      <c r="D11" s="118" t="s">
        <v>54</v>
      </c>
      <c r="E11" s="143"/>
      <c r="F11" s="116">
        <v>8.9700000000000006</v>
      </c>
      <c r="G11" s="118">
        <v>1</v>
      </c>
      <c r="H11" s="146">
        <f t="shared" si="0"/>
        <v>9.17</v>
      </c>
      <c r="I11" s="2">
        <v>8.6549999999999994</v>
      </c>
      <c r="J11" s="118">
        <v>0</v>
      </c>
      <c r="K11" s="146">
        <f t="shared" si="1"/>
        <v>8.6549999999999994</v>
      </c>
      <c r="L11" s="151">
        <f t="shared" si="2"/>
        <v>8.6549999999999994</v>
      </c>
      <c r="M11" s="117">
        <f t="shared" si="3"/>
        <v>9.17</v>
      </c>
      <c r="O11" s="101" t="s">
        <v>4</v>
      </c>
      <c r="P11" s="16"/>
      <c r="Q11" s="15"/>
      <c r="R11" s="108"/>
      <c r="T11" s="82" t="s">
        <v>26</v>
      </c>
      <c r="U11" s="83" t="s">
        <v>0</v>
      </c>
      <c r="V11" s="84" t="s">
        <v>37</v>
      </c>
      <c r="W11" s="84" t="s">
        <v>27</v>
      </c>
      <c r="X11" s="83" t="s">
        <v>0</v>
      </c>
      <c r="Y11" s="84" t="s">
        <v>38</v>
      </c>
      <c r="Z11" s="84" t="s">
        <v>28</v>
      </c>
      <c r="AA11" s="83" t="s">
        <v>0</v>
      </c>
      <c r="AB11" s="158" t="s">
        <v>39</v>
      </c>
      <c r="AC11" s="72" t="s">
        <v>40</v>
      </c>
      <c r="AE11" s="5" t="s">
        <v>7</v>
      </c>
      <c r="AF11" s="47">
        <v>0</v>
      </c>
      <c r="AG11" s="47" t="s">
        <v>64</v>
      </c>
      <c r="AH11" s="6" t="s">
        <v>55</v>
      </c>
      <c r="AL11" s="66">
        <v>0</v>
      </c>
      <c r="AM11" s="67">
        <v>0</v>
      </c>
      <c r="AN11" s="68">
        <v>0</v>
      </c>
    </row>
    <row r="12" spans="1:43" x14ac:dyDescent="0.2">
      <c r="A12" s="123">
        <v>6</v>
      </c>
      <c r="B12" s="154"/>
      <c r="C12" s="128" t="s">
        <v>68</v>
      </c>
      <c r="D12" s="116" t="s">
        <v>54</v>
      </c>
      <c r="E12" s="143"/>
      <c r="F12" s="116">
        <v>9.7110000000000003</v>
      </c>
      <c r="G12" s="116">
        <v>0</v>
      </c>
      <c r="H12" s="146">
        <f t="shared" si="0"/>
        <v>9.7110000000000003</v>
      </c>
      <c r="I12" s="2">
        <v>9.6859999999999999</v>
      </c>
      <c r="J12" s="116">
        <v>1</v>
      </c>
      <c r="K12" s="146">
        <f t="shared" si="1"/>
        <v>9.8859999999999992</v>
      </c>
      <c r="L12" s="151">
        <f t="shared" si="2"/>
        <v>9.7110000000000003</v>
      </c>
      <c r="M12" s="117">
        <f t="shared" si="3"/>
        <v>9.8859999999999992</v>
      </c>
      <c r="O12" s="99">
        <v>2</v>
      </c>
      <c r="P12" s="28">
        <v>0</v>
      </c>
      <c r="Q12" s="28" t="s">
        <v>64</v>
      </c>
      <c r="R12" s="35" t="s">
        <v>55</v>
      </c>
      <c r="S12" s="65"/>
      <c r="T12" s="31">
        <v>7.8769999999999998</v>
      </c>
      <c r="U12" s="30">
        <v>1</v>
      </c>
      <c r="V12" s="31">
        <v>8.077</v>
      </c>
      <c r="W12" s="31">
        <v>7.7430000000000003</v>
      </c>
      <c r="X12" s="30">
        <v>2</v>
      </c>
      <c r="Y12" s="31">
        <v>8.1430000000000007</v>
      </c>
      <c r="Z12" s="31"/>
      <c r="AA12" s="30"/>
      <c r="AB12" s="31">
        <v>0</v>
      </c>
      <c r="AC12" s="85">
        <v>2</v>
      </c>
      <c r="AL12" s="66">
        <v>3</v>
      </c>
      <c r="AM12" s="67">
        <v>4</v>
      </c>
      <c r="AN12" s="68">
        <v>3</v>
      </c>
      <c r="AO12" s="67">
        <v>1</v>
      </c>
      <c r="AP12" s="67">
        <v>1</v>
      </c>
      <c r="AQ12" s="68">
        <v>0</v>
      </c>
    </row>
    <row r="13" spans="1:43" ht="13.5" thickBot="1" x14ac:dyDescent="0.25">
      <c r="A13" s="123">
        <v>7</v>
      </c>
      <c r="B13" s="155"/>
      <c r="C13" s="128" t="s">
        <v>69</v>
      </c>
      <c r="D13" s="116" t="s">
        <v>54</v>
      </c>
      <c r="E13" s="143"/>
      <c r="F13" s="116">
        <v>10.413</v>
      </c>
      <c r="G13" s="116">
        <v>7</v>
      </c>
      <c r="H13" s="146">
        <f t="shared" si="0"/>
        <v>11.813000000000001</v>
      </c>
      <c r="I13" s="2">
        <v>11.31</v>
      </c>
      <c r="J13" s="116">
        <v>4</v>
      </c>
      <c r="K13" s="146">
        <f t="shared" si="1"/>
        <v>12.110000000000001</v>
      </c>
      <c r="L13" s="151">
        <f t="shared" si="2"/>
        <v>11.813000000000001</v>
      </c>
      <c r="M13" s="117">
        <f t="shared" si="3"/>
        <v>12.110000000000001</v>
      </c>
      <c r="O13" s="100">
        <v>3</v>
      </c>
      <c r="P13" s="37">
        <v>0</v>
      </c>
      <c r="Q13" s="37" t="s">
        <v>65</v>
      </c>
      <c r="R13" s="38" t="s">
        <v>54</v>
      </c>
      <c r="S13" s="65"/>
      <c r="T13" s="31">
        <v>8.1359999999999992</v>
      </c>
      <c r="U13" s="30">
        <v>0</v>
      </c>
      <c r="V13" s="31">
        <v>8.1359999999999992</v>
      </c>
      <c r="W13" s="31">
        <v>8.0589999999999993</v>
      </c>
      <c r="X13" s="30">
        <v>2</v>
      </c>
      <c r="Y13" s="31">
        <v>8.4589999999999996</v>
      </c>
      <c r="Z13" s="31"/>
      <c r="AA13" s="30"/>
      <c r="AB13" s="31">
        <v>0</v>
      </c>
      <c r="AC13" s="73">
        <v>0</v>
      </c>
      <c r="AE13" s="49" t="s">
        <v>8</v>
      </c>
      <c r="AF13" s="49"/>
      <c r="AG13" s="49"/>
      <c r="AH13" s="108"/>
      <c r="AL13" s="69">
        <v>4</v>
      </c>
      <c r="AM13" s="70">
        <v>3</v>
      </c>
      <c r="AN13" s="71">
        <v>4</v>
      </c>
      <c r="AO13" s="70">
        <v>0</v>
      </c>
      <c r="AP13" s="70">
        <v>0</v>
      </c>
      <c r="AQ13" s="71">
        <v>0</v>
      </c>
    </row>
    <row r="14" spans="1:43" x14ac:dyDescent="0.2">
      <c r="A14" s="123">
        <v>8</v>
      </c>
      <c r="B14" s="154"/>
      <c r="C14" s="128" t="s">
        <v>70</v>
      </c>
      <c r="D14" s="118" t="s">
        <v>54</v>
      </c>
      <c r="E14" s="143"/>
      <c r="F14" s="116">
        <v>11.898999999999999</v>
      </c>
      <c r="G14" s="118">
        <v>5</v>
      </c>
      <c r="H14" s="146">
        <f t="shared" si="0"/>
        <v>12.898999999999999</v>
      </c>
      <c r="I14" s="2">
        <v>11.989000000000001</v>
      </c>
      <c r="J14" s="118">
        <v>3</v>
      </c>
      <c r="K14" s="146">
        <f t="shared" si="1"/>
        <v>12.589</v>
      </c>
      <c r="L14" s="151">
        <f t="shared" si="2"/>
        <v>12.589</v>
      </c>
      <c r="M14" s="117">
        <f t="shared" si="3"/>
        <v>12.898999999999999</v>
      </c>
      <c r="T14" s="159"/>
      <c r="U14" s="159"/>
      <c r="V14" s="159"/>
      <c r="W14" s="159"/>
      <c r="X14" s="159"/>
      <c r="Y14" s="159"/>
      <c r="Z14" s="159"/>
      <c r="AA14" s="91"/>
      <c r="AB14" s="159"/>
      <c r="AE14" s="27" t="s">
        <v>9</v>
      </c>
      <c r="AF14" s="18">
        <v>0</v>
      </c>
      <c r="AG14" s="18" t="s">
        <v>66</v>
      </c>
      <c r="AH14" s="19" t="s">
        <v>54</v>
      </c>
    </row>
    <row r="15" spans="1:43" x14ac:dyDescent="0.2">
      <c r="A15" s="124">
        <v>9</v>
      </c>
      <c r="B15" s="154"/>
      <c r="C15" s="128"/>
      <c r="D15" s="116"/>
      <c r="E15" s="143"/>
      <c r="F15" s="116"/>
      <c r="G15" s="116"/>
      <c r="H15" s="146"/>
      <c r="I15" s="2"/>
      <c r="J15" s="116"/>
      <c r="K15" s="146"/>
      <c r="L15" s="151"/>
      <c r="M15" s="117"/>
      <c r="AE15" s="5" t="s">
        <v>10</v>
      </c>
      <c r="AF15" s="47">
        <v>0</v>
      </c>
      <c r="AG15" s="47" t="s">
        <v>65</v>
      </c>
      <c r="AH15" s="6" t="s">
        <v>54</v>
      </c>
    </row>
    <row r="16" spans="1:43" x14ac:dyDescent="0.2">
      <c r="A16" s="124">
        <v>10</v>
      </c>
      <c r="B16" s="154"/>
      <c r="C16" s="128"/>
      <c r="D16" s="116"/>
      <c r="E16" s="143"/>
      <c r="F16" s="116"/>
      <c r="G16" s="116"/>
      <c r="H16" s="146">
        <f t="shared" ref="H16:H56" si="4">IF(ISBLANK(F16),100,F16+G16*0.2)</f>
        <v>100</v>
      </c>
      <c r="I16" s="2"/>
      <c r="J16" s="116"/>
      <c r="K16" s="146">
        <f t="shared" ref="K16:K56" si="5">IF(ISBLANK(I16),100,I16+J16*0.2)</f>
        <v>100</v>
      </c>
      <c r="L16" s="151">
        <f t="shared" ref="L16:L56" si="6">MIN(H16,K16)</f>
        <v>100</v>
      </c>
      <c r="M16" s="117">
        <f t="shared" ref="M16:M56" si="7">MAX(H16,K16)</f>
        <v>100</v>
      </c>
    </row>
    <row r="17" spans="1:43" x14ac:dyDescent="0.2">
      <c r="A17" s="124">
        <v>11</v>
      </c>
      <c r="B17" s="155"/>
      <c r="C17" s="2"/>
      <c r="D17" s="118"/>
      <c r="E17" s="143"/>
      <c r="F17" s="116"/>
      <c r="G17" s="118"/>
      <c r="H17" s="146">
        <f t="shared" si="4"/>
        <v>100</v>
      </c>
      <c r="I17" s="2"/>
      <c r="J17" s="118"/>
      <c r="K17" s="146">
        <f t="shared" si="5"/>
        <v>100</v>
      </c>
      <c r="L17" s="151">
        <f t="shared" si="6"/>
        <v>100</v>
      </c>
      <c r="M17" s="117">
        <f t="shared" si="7"/>
        <v>100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1"/>
      <c r="AC17" s="11"/>
      <c r="AD17" s="11"/>
      <c r="AE17" s="11"/>
      <c r="AF17" s="11"/>
      <c r="AG17" s="11"/>
      <c r="AH17" s="11"/>
      <c r="AI17" s="11"/>
    </row>
    <row r="18" spans="1:43" ht="16.5" thickBot="1" x14ac:dyDescent="0.3">
      <c r="A18" s="124">
        <v>12</v>
      </c>
      <c r="B18" s="154"/>
      <c r="C18" s="128"/>
      <c r="D18" s="116"/>
      <c r="E18" s="143"/>
      <c r="F18" s="116"/>
      <c r="G18" s="116"/>
      <c r="H18" s="146">
        <f t="shared" si="4"/>
        <v>100</v>
      </c>
      <c r="I18" s="2"/>
      <c r="J18" s="116"/>
      <c r="K18" s="146">
        <f t="shared" si="5"/>
        <v>100</v>
      </c>
      <c r="L18" s="151">
        <f t="shared" si="6"/>
        <v>100</v>
      </c>
      <c r="M18" s="117">
        <f t="shared" si="7"/>
        <v>100</v>
      </c>
      <c r="O18" s="13" t="s">
        <v>33</v>
      </c>
      <c r="P18" s="13"/>
      <c r="Q18" s="13"/>
      <c r="R18" s="13"/>
      <c r="T18" s="94"/>
      <c r="U18" s="96"/>
      <c r="V18" s="95"/>
      <c r="W18" s="94"/>
      <c r="X18" s="96"/>
      <c r="Y18" s="94"/>
      <c r="Z18" s="94"/>
      <c r="AA18" s="96"/>
      <c r="AB18" s="94"/>
      <c r="AE18" s="107" t="s">
        <v>36</v>
      </c>
      <c r="AF18" s="107"/>
      <c r="AG18" s="107"/>
      <c r="AH18" s="107"/>
    </row>
    <row r="19" spans="1:43" ht="13.5" thickBot="1" x14ac:dyDescent="0.25">
      <c r="A19" s="124">
        <v>13</v>
      </c>
      <c r="B19" s="155"/>
      <c r="C19" s="2"/>
      <c r="D19" s="118"/>
      <c r="E19" s="143"/>
      <c r="F19" s="116"/>
      <c r="G19" s="118"/>
      <c r="H19" s="146">
        <f t="shared" si="4"/>
        <v>100</v>
      </c>
      <c r="I19" s="2"/>
      <c r="J19" s="118"/>
      <c r="K19" s="146">
        <f t="shared" si="5"/>
        <v>100</v>
      </c>
      <c r="L19" s="151">
        <f t="shared" si="6"/>
        <v>100</v>
      </c>
      <c r="M19" s="117">
        <f t="shared" si="7"/>
        <v>100</v>
      </c>
      <c r="O19"/>
      <c r="P19"/>
      <c r="Q19" s="15"/>
      <c r="R19" s="108"/>
      <c r="T19" s="82" t="s">
        <v>26</v>
      </c>
      <c r="U19" s="83" t="s">
        <v>0</v>
      </c>
      <c r="V19" s="84" t="s">
        <v>37</v>
      </c>
      <c r="W19" s="84" t="s">
        <v>27</v>
      </c>
      <c r="X19" s="83" t="s">
        <v>0</v>
      </c>
      <c r="Y19" s="84" t="s">
        <v>38</v>
      </c>
      <c r="Z19" s="84" t="s">
        <v>28</v>
      </c>
      <c r="AA19" s="83" t="s">
        <v>0</v>
      </c>
      <c r="AB19" s="158" t="s">
        <v>39</v>
      </c>
      <c r="AC19" s="72" t="s">
        <v>40</v>
      </c>
      <c r="AE19" s="39" t="s">
        <v>35</v>
      </c>
      <c r="AF19" s="40" t="s">
        <v>14</v>
      </c>
      <c r="AG19" s="41" t="s">
        <v>13</v>
      </c>
      <c r="AH19" s="42" t="s">
        <v>16</v>
      </c>
      <c r="AL19" s="66">
        <v>0</v>
      </c>
      <c r="AM19" s="67">
        <v>0</v>
      </c>
      <c r="AN19" s="68">
        <v>0</v>
      </c>
    </row>
    <row r="20" spans="1:43" x14ac:dyDescent="0.2">
      <c r="A20" s="124">
        <v>14</v>
      </c>
      <c r="B20" s="154"/>
      <c r="C20" s="128"/>
      <c r="D20" s="116"/>
      <c r="E20" s="143"/>
      <c r="F20" s="116"/>
      <c r="G20" s="116"/>
      <c r="H20" s="146">
        <f t="shared" si="4"/>
        <v>100</v>
      </c>
      <c r="I20" s="2"/>
      <c r="J20" s="116"/>
      <c r="K20" s="146">
        <f t="shared" si="5"/>
        <v>100</v>
      </c>
      <c r="L20" s="151">
        <f t="shared" si="6"/>
        <v>100</v>
      </c>
      <c r="M20" s="117">
        <f t="shared" si="7"/>
        <v>100</v>
      </c>
      <c r="O20" s="17" t="s">
        <v>9</v>
      </c>
      <c r="P20" s="18">
        <v>0</v>
      </c>
      <c r="Q20" s="18" t="s">
        <v>66</v>
      </c>
      <c r="R20" s="32" t="s">
        <v>54</v>
      </c>
      <c r="S20" s="65"/>
      <c r="T20" s="31">
        <v>9.125</v>
      </c>
      <c r="U20" s="30">
        <v>1</v>
      </c>
      <c r="V20" s="31">
        <v>9.3249999999999993</v>
      </c>
      <c r="W20" s="31">
        <v>9.3469999999999995</v>
      </c>
      <c r="X20" s="30">
        <v>0</v>
      </c>
      <c r="Y20" s="31">
        <v>9.3469999999999995</v>
      </c>
      <c r="Z20" s="31"/>
      <c r="AA20" s="30"/>
      <c r="AB20" s="31">
        <v>0</v>
      </c>
      <c r="AC20" s="85">
        <v>0</v>
      </c>
      <c r="AE20" s="43">
        <v>1</v>
      </c>
      <c r="AF20" s="105">
        <v>0</v>
      </c>
      <c r="AG20" s="44" t="s">
        <v>63</v>
      </c>
      <c r="AH20" s="45" t="s">
        <v>54</v>
      </c>
      <c r="AL20" s="66">
        <v>3</v>
      </c>
      <c r="AM20" s="67">
        <v>4</v>
      </c>
      <c r="AN20" s="68">
        <v>3</v>
      </c>
      <c r="AO20" s="67">
        <v>0</v>
      </c>
      <c r="AP20" s="67">
        <v>0</v>
      </c>
      <c r="AQ20" s="68">
        <v>0</v>
      </c>
    </row>
    <row r="21" spans="1:43" ht="13.5" thickBot="1" x14ac:dyDescent="0.25">
      <c r="A21" s="124">
        <v>15</v>
      </c>
      <c r="B21" s="154"/>
      <c r="C21" s="128"/>
      <c r="D21" s="118"/>
      <c r="E21" s="143"/>
      <c r="F21" s="116"/>
      <c r="G21" s="118"/>
      <c r="H21" s="146">
        <f t="shared" si="4"/>
        <v>100</v>
      </c>
      <c r="I21" s="2"/>
      <c r="J21" s="118"/>
      <c r="K21" s="146">
        <f t="shared" si="5"/>
        <v>100</v>
      </c>
      <c r="L21" s="151">
        <f t="shared" si="6"/>
        <v>100</v>
      </c>
      <c r="M21" s="117">
        <f t="shared" si="7"/>
        <v>100</v>
      </c>
      <c r="O21" s="23" t="s">
        <v>10</v>
      </c>
      <c r="P21" s="24">
        <v>0</v>
      </c>
      <c r="Q21" s="24" t="s">
        <v>65</v>
      </c>
      <c r="R21" s="33" t="s">
        <v>54</v>
      </c>
      <c r="S21" s="65"/>
      <c r="T21" s="31">
        <v>7.7919999999999998</v>
      </c>
      <c r="U21" s="30">
        <v>4</v>
      </c>
      <c r="V21" s="31">
        <v>8.5920000000000005</v>
      </c>
      <c r="W21" s="31">
        <v>7.883</v>
      </c>
      <c r="X21" s="30">
        <v>4</v>
      </c>
      <c r="Y21" s="31">
        <v>8.6829999999999998</v>
      </c>
      <c r="Z21" s="31"/>
      <c r="AA21" s="30"/>
      <c r="AB21" s="31">
        <v>0</v>
      </c>
      <c r="AC21" s="73">
        <v>2</v>
      </c>
      <c r="AE21" s="43">
        <v>2</v>
      </c>
      <c r="AF21" s="105">
        <v>0</v>
      </c>
      <c r="AG21" s="44" t="s">
        <v>64</v>
      </c>
      <c r="AH21" s="45" t="s">
        <v>55</v>
      </c>
      <c r="AL21" s="69">
        <v>4</v>
      </c>
      <c r="AM21" s="70">
        <v>3</v>
      </c>
      <c r="AN21" s="71">
        <v>4</v>
      </c>
      <c r="AO21" s="70">
        <v>1</v>
      </c>
      <c r="AP21" s="70">
        <v>1</v>
      </c>
      <c r="AQ21" s="71">
        <v>0</v>
      </c>
    </row>
    <row r="22" spans="1:43" x14ac:dyDescent="0.2">
      <c r="A22" s="124">
        <v>16</v>
      </c>
      <c r="B22" s="154"/>
      <c r="C22" s="128"/>
      <c r="D22" s="116"/>
      <c r="E22" s="143"/>
      <c r="F22" s="116"/>
      <c r="G22" s="116"/>
      <c r="H22" s="146">
        <f t="shared" si="4"/>
        <v>100</v>
      </c>
      <c r="I22" s="2"/>
      <c r="J22" s="116"/>
      <c r="K22" s="146">
        <f t="shared" si="5"/>
        <v>100</v>
      </c>
      <c r="L22" s="151">
        <f t="shared" si="6"/>
        <v>100</v>
      </c>
      <c r="M22" s="117">
        <f t="shared" si="7"/>
        <v>100</v>
      </c>
      <c r="O22" s="29"/>
      <c r="P22" s="29"/>
      <c r="Q22" s="29"/>
      <c r="R22" s="29"/>
      <c r="T22" s="97"/>
      <c r="U22" s="97"/>
      <c r="V22" s="97"/>
      <c r="W22" s="97"/>
      <c r="X22" s="97"/>
      <c r="Y22" s="97"/>
      <c r="Z22" s="97"/>
      <c r="AA22" s="98"/>
      <c r="AB22" s="97"/>
      <c r="AC22" s="22"/>
      <c r="AE22" s="43">
        <v>3</v>
      </c>
      <c r="AF22" s="105">
        <v>0</v>
      </c>
      <c r="AG22" s="44" t="s">
        <v>65</v>
      </c>
      <c r="AH22" s="45" t="s">
        <v>54</v>
      </c>
    </row>
    <row r="23" spans="1:43" ht="16.5" thickBot="1" x14ac:dyDescent="0.3">
      <c r="A23" s="125">
        <v>17</v>
      </c>
      <c r="B23" s="155"/>
      <c r="C23" s="2"/>
      <c r="D23" s="118"/>
      <c r="E23" s="143"/>
      <c r="F23" s="116"/>
      <c r="G23" s="118"/>
      <c r="H23" s="146">
        <f t="shared" si="4"/>
        <v>100</v>
      </c>
      <c r="I23" s="2"/>
      <c r="J23" s="118"/>
      <c r="K23" s="146">
        <f t="shared" si="5"/>
        <v>100</v>
      </c>
      <c r="L23" s="151">
        <f t="shared" si="6"/>
        <v>100</v>
      </c>
      <c r="M23" s="117">
        <f t="shared" si="7"/>
        <v>100</v>
      </c>
      <c r="O23" s="13" t="s">
        <v>34</v>
      </c>
      <c r="P23" s="13"/>
      <c r="Q23" s="13"/>
      <c r="R23" s="13"/>
      <c r="T23" s="94"/>
      <c r="U23" s="96"/>
      <c r="V23" s="95"/>
      <c r="W23" s="94"/>
      <c r="X23" s="96"/>
      <c r="Y23" s="94"/>
      <c r="Z23" s="94"/>
      <c r="AA23" s="96"/>
      <c r="AB23" s="94"/>
      <c r="AE23" s="43">
        <v>4</v>
      </c>
      <c r="AF23" s="105">
        <v>0</v>
      </c>
      <c r="AG23" s="44" t="s">
        <v>66</v>
      </c>
      <c r="AH23" s="45" t="s">
        <v>54</v>
      </c>
      <c r="AI23" s="50" t="s">
        <v>11</v>
      </c>
    </row>
    <row r="24" spans="1:43" ht="13.5" thickBot="1" x14ac:dyDescent="0.25">
      <c r="A24" s="125">
        <v>18</v>
      </c>
      <c r="B24" s="154"/>
      <c r="C24" s="128"/>
      <c r="D24" s="116"/>
      <c r="E24" s="143"/>
      <c r="F24" s="116"/>
      <c r="G24" s="116"/>
      <c r="H24" s="146">
        <f t="shared" si="4"/>
        <v>100</v>
      </c>
      <c r="I24" s="2"/>
      <c r="J24" s="116"/>
      <c r="K24" s="146">
        <f t="shared" si="5"/>
        <v>100</v>
      </c>
      <c r="L24" s="151">
        <f t="shared" si="6"/>
        <v>100</v>
      </c>
      <c r="M24" s="117">
        <f t="shared" si="7"/>
        <v>100</v>
      </c>
      <c r="O24"/>
      <c r="P24"/>
      <c r="Q24" s="15"/>
      <c r="R24" s="108"/>
      <c r="T24" s="82" t="s">
        <v>26</v>
      </c>
      <c r="U24" s="83" t="s">
        <v>0</v>
      </c>
      <c r="V24" s="84" t="s">
        <v>37</v>
      </c>
      <c r="W24" s="84" t="s">
        <v>27</v>
      </c>
      <c r="X24" s="83" t="s">
        <v>0</v>
      </c>
      <c r="Y24" s="84" t="s">
        <v>38</v>
      </c>
      <c r="Z24" s="84" t="s">
        <v>28</v>
      </c>
      <c r="AA24" s="83" t="s">
        <v>0</v>
      </c>
      <c r="AB24" s="158" t="s">
        <v>39</v>
      </c>
      <c r="AC24" s="72" t="s">
        <v>40</v>
      </c>
      <c r="AE24" s="51">
        <v>5</v>
      </c>
      <c r="AF24" s="104">
        <v>0</v>
      </c>
      <c r="AG24" s="52" t="s">
        <v>67</v>
      </c>
      <c r="AH24" s="53" t="s">
        <v>54</v>
      </c>
      <c r="AI24" s="54">
        <v>8.6549999999999994</v>
      </c>
      <c r="AL24" s="66">
        <v>0</v>
      </c>
      <c r="AM24" s="67">
        <v>0</v>
      </c>
      <c r="AN24" s="68">
        <v>0</v>
      </c>
    </row>
    <row r="25" spans="1:43" x14ac:dyDescent="0.2">
      <c r="A25" s="125">
        <v>19</v>
      </c>
      <c r="B25" s="154"/>
      <c r="C25" s="128"/>
      <c r="D25" s="118"/>
      <c r="E25" s="143"/>
      <c r="F25" s="116"/>
      <c r="G25" s="118"/>
      <c r="H25" s="146">
        <f t="shared" si="4"/>
        <v>100</v>
      </c>
      <c r="I25" s="2"/>
      <c r="J25" s="118"/>
      <c r="K25" s="146">
        <f t="shared" si="5"/>
        <v>100</v>
      </c>
      <c r="L25" s="151">
        <f t="shared" si="6"/>
        <v>100</v>
      </c>
      <c r="M25" s="117">
        <f t="shared" si="7"/>
        <v>100</v>
      </c>
      <c r="O25" s="34" t="s">
        <v>6</v>
      </c>
      <c r="P25" s="28">
        <v>0</v>
      </c>
      <c r="Q25" s="28" t="s">
        <v>63</v>
      </c>
      <c r="R25" s="35" t="s">
        <v>54</v>
      </c>
      <c r="S25" s="65"/>
      <c r="T25" s="31">
        <v>7.2480000000000002</v>
      </c>
      <c r="U25" s="30">
        <v>1</v>
      </c>
      <c r="V25" s="31">
        <v>7.4480000000000004</v>
      </c>
      <c r="W25" s="31">
        <v>7.3230000000000004</v>
      </c>
      <c r="X25" s="30">
        <v>1</v>
      </c>
      <c r="Y25" s="31">
        <v>7.5230000000000006</v>
      </c>
      <c r="Z25" s="31">
        <v>7.4790000000000001</v>
      </c>
      <c r="AA25" s="30">
        <v>0</v>
      </c>
      <c r="AB25" s="31">
        <v>7.4790000000000001</v>
      </c>
      <c r="AC25" s="85">
        <v>2</v>
      </c>
      <c r="AE25" s="55">
        <v>6</v>
      </c>
      <c r="AF25" s="105">
        <v>0</v>
      </c>
      <c r="AG25" s="44" t="s">
        <v>68</v>
      </c>
      <c r="AH25" s="45" t="s">
        <v>54</v>
      </c>
      <c r="AI25" s="56">
        <v>9.7110000000000003</v>
      </c>
      <c r="AL25" s="66">
        <v>3</v>
      </c>
      <c r="AM25" s="67">
        <v>4</v>
      </c>
      <c r="AN25" s="68">
        <v>3</v>
      </c>
      <c r="AO25" s="67">
        <v>0</v>
      </c>
      <c r="AP25" s="67">
        <v>1</v>
      </c>
      <c r="AQ25" s="68">
        <v>1</v>
      </c>
    </row>
    <row r="26" spans="1:43" ht="13.5" thickBot="1" x14ac:dyDescent="0.25">
      <c r="A26" s="125">
        <v>20</v>
      </c>
      <c r="B26" s="154"/>
      <c r="C26" s="128"/>
      <c r="D26" s="116"/>
      <c r="E26" s="143"/>
      <c r="F26" s="116"/>
      <c r="G26" s="116"/>
      <c r="H26" s="146">
        <f t="shared" si="4"/>
        <v>100</v>
      </c>
      <c r="I26" s="2"/>
      <c r="J26" s="116"/>
      <c r="K26" s="146">
        <f t="shared" si="5"/>
        <v>100</v>
      </c>
      <c r="L26" s="151">
        <f t="shared" si="6"/>
        <v>100</v>
      </c>
      <c r="M26" s="117">
        <f t="shared" si="7"/>
        <v>100</v>
      </c>
      <c r="O26" s="36" t="s">
        <v>7</v>
      </c>
      <c r="P26" s="37">
        <v>0</v>
      </c>
      <c r="Q26" s="37" t="s">
        <v>64</v>
      </c>
      <c r="R26" s="38" t="s">
        <v>55</v>
      </c>
      <c r="S26" s="65"/>
      <c r="T26" s="31">
        <v>7.3810000000000002</v>
      </c>
      <c r="U26" s="30">
        <v>0</v>
      </c>
      <c r="V26" s="31">
        <v>7.3810000000000002</v>
      </c>
      <c r="W26" s="31">
        <v>7.3310000000000004</v>
      </c>
      <c r="X26" s="30">
        <v>6</v>
      </c>
      <c r="Y26" s="31">
        <v>8.5310000000000006</v>
      </c>
      <c r="Z26" s="31">
        <v>7.8209999999999997</v>
      </c>
      <c r="AA26" s="30">
        <v>5</v>
      </c>
      <c r="AB26" s="31">
        <v>8.8209999999999997</v>
      </c>
      <c r="AC26" s="73">
        <v>1</v>
      </c>
      <c r="AE26" s="55">
        <v>7</v>
      </c>
      <c r="AF26" s="105">
        <v>0</v>
      </c>
      <c r="AG26" s="44" t="s">
        <v>69</v>
      </c>
      <c r="AH26" s="45" t="s">
        <v>54</v>
      </c>
      <c r="AI26" s="56">
        <v>11.813000000000001</v>
      </c>
      <c r="AL26" s="69">
        <v>4</v>
      </c>
      <c r="AM26" s="70">
        <v>3</v>
      </c>
      <c r="AN26" s="71">
        <v>4</v>
      </c>
      <c r="AO26" s="70">
        <v>1</v>
      </c>
      <c r="AP26" s="70">
        <v>0</v>
      </c>
      <c r="AQ26" s="71">
        <v>0</v>
      </c>
    </row>
    <row r="27" spans="1:43" x14ac:dyDescent="0.2">
      <c r="A27" s="125">
        <v>21</v>
      </c>
      <c r="B27" s="154"/>
      <c r="C27" s="128"/>
      <c r="D27" s="118"/>
      <c r="E27" s="143"/>
      <c r="F27" s="116"/>
      <c r="G27" s="118"/>
      <c r="H27" s="146">
        <f t="shared" si="4"/>
        <v>100</v>
      </c>
      <c r="I27" s="2"/>
      <c r="J27" s="118"/>
      <c r="K27" s="146">
        <f t="shared" si="5"/>
        <v>100</v>
      </c>
      <c r="L27" s="151">
        <f t="shared" si="6"/>
        <v>100</v>
      </c>
      <c r="M27" s="117">
        <f t="shared" si="7"/>
        <v>100</v>
      </c>
      <c r="T27" s="159"/>
      <c r="U27" s="159"/>
      <c r="V27" s="159"/>
      <c r="W27" s="159"/>
      <c r="X27" s="159"/>
      <c r="Y27" s="90"/>
      <c r="Z27" s="67"/>
      <c r="AA27" s="91"/>
      <c r="AB27" s="159"/>
      <c r="AE27" s="55">
        <v>8</v>
      </c>
      <c r="AF27" s="105">
        <v>0</v>
      </c>
      <c r="AG27" s="44" t="s">
        <v>70</v>
      </c>
      <c r="AH27" s="45" t="s">
        <v>54</v>
      </c>
      <c r="AI27" s="56">
        <v>12.589</v>
      </c>
    </row>
    <row r="28" spans="1:43" x14ac:dyDescent="0.2">
      <c r="A28" s="125">
        <v>22</v>
      </c>
      <c r="B28" s="154"/>
      <c r="C28" s="128"/>
      <c r="D28" s="116"/>
      <c r="E28" s="143"/>
      <c r="F28" s="116"/>
      <c r="G28" s="116"/>
      <c r="H28" s="146">
        <f t="shared" si="4"/>
        <v>100</v>
      </c>
      <c r="I28" s="2"/>
      <c r="J28" s="116"/>
      <c r="K28" s="146">
        <f t="shared" si="5"/>
        <v>100</v>
      </c>
      <c r="L28" s="151">
        <f t="shared" si="6"/>
        <v>100</v>
      </c>
      <c r="M28" s="117">
        <f t="shared" si="7"/>
        <v>100</v>
      </c>
      <c r="T28" s="22"/>
      <c r="U28" s="29"/>
      <c r="V28" s="30"/>
      <c r="W28" s="22"/>
      <c r="X28" s="22"/>
      <c r="Y28" s="22"/>
      <c r="Z28" s="22"/>
      <c r="AA28" s="21"/>
      <c r="AB28" s="22"/>
      <c r="AE28" s="55"/>
      <c r="AF28" s="105"/>
      <c r="AG28" s="44"/>
      <c r="AH28" s="45"/>
      <c r="AI28" s="56"/>
    </row>
    <row r="29" spans="1:43" x14ac:dyDescent="0.2">
      <c r="A29" s="125">
        <v>23</v>
      </c>
      <c r="B29" s="154"/>
      <c r="C29" s="2"/>
      <c r="D29" s="118"/>
      <c r="E29" s="143"/>
      <c r="F29" s="116"/>
      <c r="G29" s="118"/>
      <c r="H29" s="146">
        <f t="shared" si="4"/>
        <v>100</v>
      </c>
      <c r="I29" s="2"/>
      <c r="J29" s="118"/>
      <c r="K29" s="146">
        <f t="shared" si="5"/>
        <v>100</v>
      </c>
      <c r="L29" s="151">
        <f t="shared" si="6"/>
        <v>100</v>
      </c>
      <c r="M29" s="117">
        <f t="shared" si="7"/>
        <v>100</v>
      </c>
      <c r="U29" s="15"/>
      <c r="V29" s="108"/>
      <c r="AE29" s="55"/>
      <c r="AF29" s="105"/>
      <c r="AG29" s="44"/>
      <c r="AH29" s="45"/>
      <c r="AI29" s="56"/>
    </row>
    <row r="30" spans="1:43" x14ac:dyDescent="0.2">
      <c r="A30" s="125">
        <v>24</v>
      </c>
      <c r="B30" s="154"/>
      <c r="C30" s="2"/>
      <c r="D30" s="116"/>
      <c r="E30" s="143"/>
      <c r="F30" s="116"/>
      <c r="G30" s="116"/>
      <c r="H30" s="146">
        <f t="shared" si="4"/>
        <v>100</v>
      </c>
      <c r="I30" s="2"/>
      <c r="J30" s="116"/>
      <c r="K30" s="146">
        <f t="shared" si="5"/>
        <v>100</v>
      </c>
      <c r="L30" s="151">
        <f t="shared" si="6"/>
        <v>100</v>
      </c>
      <c r="M30" s="117">
        <f t="shared" si="7"/>
        <v>100</v>
      </c>
      <c r="U30" s="15"/>
      <c r="V30" s="108"/>
      <c r="AE30" s="55"/>
      <c r="AF30" s="105"/>
      <c r="AG30" s="44"/>
      <c r="AH30" s="45"/>
      <c r="AI30" s="56"/>
    </row>
    <row r="31" spans="1:43" x14ac:dyDescent="0.2">
      <c r="A31" s="125">
        <v>25</v>
      </c>
      <c r="B31" s="154"/>
      <c r="C31" s="2"/>
      <c r="D31" s="118"/>
      <c r="E31" s="143"/>
      <c r="F31" s="116"/>
      <c r="G31" s="118"/>
      <c r="H31" s="146">
        <f t="shared" si="4"/>
        <v>100</v>
      </c>
      <c r="I31" s="2"/>
      <c r="J31" s="118"/>
      <c r="K31" s="146">
        <f t="shared" si="5"/>
        <v>100</v>
      </c>
      <c r="L31" s="151">
        <f t="shared" si="6"/>
        <v>100</v>
      </c>
      <c r="M31" s="117">
        <f t="shared" si="7"/>
        <v>100</v>
      </c>
      <c r="U31" s="15"/>
      <c r="V31" s="108"/>
      <c r="AE31" s="55"/>
      <c r="AF31" s="105"/>
      <c r="AG31" s="44"/>
      <c r="AH31" s="45"/>
      <c r="AI31" s="56"/>
    </row>
    <row r="32" spans="1:43" x14ac:dyDescent="0.2">
      <c r="A32" s="125">
        <v>26</v>
      </c>
      <c r="B32" s="154"/>
      <c r="C32" s="2"/>
      <c r="D32" s="116"/>
      <c r="E32" s="143"/>
      <c r="F32" s="116"/>
      <c r="G32" s="116"/>
      <c r="H32" s="146">
        <f t="shared" si="4"/>
        <v>100</v>
      </c>
      <c r="I32" s="2"/>
      <c r="J32" s="116"/>
      <c r="K32" s="146">
        <f t="shared" si="5"/>
        <v>100</v>
      </c>
      <c r="L32" s="151">
        <f t="shared" si="6"/>
        <v>100</v>
      </c>
      <c r="M32" s="117">
        <f t="shared" si="7"/>
        <v>100</v>
      </c>
      <c r="U32" s="15"/>
      <c r="V32" s="108"/>
      <c r="AE32" s="55">
        <v>8</v>
      </c>
      <c r="AF32" s="105" t="s">
        <v>95</v>
      </c>
      <c r="AG32" s="44" t="s">
        <v>95</v>
      </c>
      <c r="AH32" s="45" t="s">
        <v>95</v>
      </c>
      <c r="AI32" s="56" t="s">
        <v>95</v>
      </c>
    </row>
    <row r="33" spans="1:35" x14ac:dyDescent="0.2">
      <c r="A33" s="125">
        <v>27</v>
      </c>
      <c r="B33" s="154"/>
      <c r="C33" s="2"/>
      <c r="D33" s="118"/>
      <c r="E33" s="143"/>
      <c r="F33" s="116"/>
      <c r="G33" s="118"/>
      <c r="H33" s="146">
        <f t="shared" si="4"/>
        <v>100</v>
      </c>
      <c r="I33" s="2"/>
      <c r="J33" s="118"/>
      <c r="K33" s="146">
        <f t="shared" si="5"/>
        <v>100</v>
      </c>
      <c r="L33" s="151">
        <f t="shared" si="6"/>
        <v>100</v>
      </c>
      <c r="M33" s="117">
        <f t="shared" si="7"/>
        <v>100</v>
      </c>
      <c r="U33" s="15"/>
      <c r="V33" s="108"/>
      <c r="AE33" s="55">
        <v>8</v>
      </c>
      <c r="AF33" s="105" t="s">
        <v>95</v>
      </c>
      <c r="AG33" s="44" t="s">
        <v>95</v>
      </c>
      <c r="AH33" s="45" t="s">
        <v>95</v>
      </c>
      <c r="AI33" s="56" t="s">
        <v>95</v>
      </c>
    </row>
    <row r="34" spans="1:35" x14ac:dyDescent="0.2">
      <c r="A34" s="125">
        <v>28</v>
      </c>
      <c r="B34" s="154"/>
      <c r="C34" s="2"/>
      <c r="D34" s="116"/>
      <c r="E34" s="143"/>
      <c r="F34" s="116"/>
      <c r="G34" s="116"/>
      <c r="H34" s="146">
        <f t="shared" si="4"/>
        <v>100</v>
      </c>
      <c r="I34" s="2"/>
      <c r="J34" s="116"/>
      <c r="K34" s="146">
        <f t="shared" si="5"/>
        <v>100</v>
      </c>
      <c r="L34" s="151">
        <f t="shared" si="6"/>
        <v>100</v>
      </c>
      <c r="M34" s="117">
        <f t="shared" si="7"/>
        <v>100</v>
      </c>
      <c r="U34" s="15"/>
      <c r="V34" s="108"/>
      <c r="AE34" s="55">
        <v>8</v>
      </c>
      <c r="AF34" s="105" t="s">
        <v>95</v>
      </c>
      <c r="AG34" s="44" t="s">
        <v>95</v>
      </c>
      <c r="AH34" s="45" t="s">
        <v>95</v>
      </c>
      <c r="AI34" s="56" t="s">
        <v>95</v>
      </c>
    </row>
    <row r="35" spans="1:35" x14ac:dyDescent="0.2">
      <c r="A35" s="125">
        <v>29</v>
      </c>
      <c r="B35" s="154"/>
      <c r="C35" s="2"/>
      <c r="D35" s="118"/>
      <c r="E35" s="143"/>
      <c r="F35" s="116"/>
      <c r="G35" s="118"/>
      <c r="H35" s="146">
        <f t="shared" si="4"/>
        <v>100</v>
      </c>
      <c r="I35" s="2"/>
      <c r="J35" s="118"/>
      <c r="K35" s="146">
        <f t="shared" si="5"/>
        <v>100</v>
      </c>
      <c r="L35" s="151">
        <f t="shared" si="6"/>
        <v>100</v>
      </c>
      <c r="M35" s="117">
        <f t="shared" si="7"/>
        <v>100</v>
      </c>
      <c r="U35" s="15"/>
      <c r="V35" s="108"/>
      <c r="AE35" s="55">
        <v>8</v>
      </c>
      <c r="AF35" s="105" t="s">
        <v>95</v>
      </c>
      <c r="AG35" s="44" t="s">
        <v>95</v>
      </c>
      <c r="AH35" s="45" t="s">
        <v>95</v>
      </c>
      <c r="AI35" s="56" t="s">
        <v>95</v>
      </c>
    </row>
    <row r="36" spans="1:35" x14ac:dyDescent="0.2">
      <c r="A36" s="125">
        <v>30</v>
      </c>
      <c r="B36" s="154"/>
      <c r="C36" s="2"/>
      <c r="D36" s="116"/>
      <c r="E36" s="143"/>
      <c r="F36" s="116"/>
      <c r="G36" s="116"/>
      <c r="H36" s="146">
        <f t="shared" si="4"/>
        <v>100</v>
      </c>
      <c r="I36" s="2"/>
      <c r="J36" s="116"/>
      <c r="K36" s="146">
        <f t="shared" si="5"/>
        <v>100</v>
      </c>
      <c r="L36" s="151">
        <f t="shared" si="6"/>
        <v>100</v>
      </c>
      <c r="M36" s="117">
        <f t="shared" si="7"/>
        <v>100</v>
      </c>
      <c r="U36" s="15"/>
      <c r="V36" s="108"/>
      <c r="AE36" s="55">
        <v>8</v>
      </c>
      <c r="AF36" s="105" t="s">
        <v>95</v>
      </c>
      <c r="AG36" s="44" t="s">
        <v>95</v>
      </c>
      <c r="AH36" s="45" t="s">
        <v>95</v>
      </c>
      <c r="AI36" s="56" t="s">
        <v>95</v>
      </c>
    </row>
    <row r="37" spans="1:35" x14ac:dyDescent="0.2">
      <c r="A37" s="125">
        <v>31</v>
      </c>
      <c r="B37" s="154"/>
      <c r="C37" s="2"/>
      <c r="D37" s="118"/>
      <c r="E37" s="143"/>
      <c r="F37" s="116"/>
      <c r="G37" s="118"/>
      <c r="H37" s="146">
        <f t="shared" si="4"/>
        <v>100</v>
      </c>
      <c r="I37" s="2"/>
      <c r="J37" s="118"/>
      <c r="K37" s="146">
        <f t="shared" si="5"/>
        <v>100</v>
      </c>
      <c r="L37" s="151">
        <f t="shared" si="6"/>
        <v>100</v>
      </c>
      <c r="M37" s="117">
        <f t="shared" si="7"/>
        <v>100</v>
      </c>
      <c r="U37" s="15"/>
      <c r="V37" s="108"/>
      <c r="AE37" s="55">
        <v>8</v>
      </c>
      <c r="AF37" s="105" t="s">
        <v>95</v>
      </c>
      <c r="AG37" s="44" t="s">
        <v>95</v>
      </c>
      <c r="AH37" s="45" t="s">
        <v>95</v>
      </c>
      <c r="AI37" s="56" t="s">
        <v>95</v>
      </c>
    </row>
    <row r="38" spans="1:35" x14ac:dyDescent="0.2">
      <c r="A38" s="125">
        <v>32</v>
      </c>
      <c r="B38" s="154"/>
      <c r="C38" s="2"/>
      <c r="D38" s="116"/>
      <c r="E38" s="143"/>
      <c r="F38" s="116"/>
      <c r="G38" s="116"/>
      <c r="H38" s="146">
        <f t="shared" si="4"/>
        <v>100</v>
      </c>
      <c r="I38" s="2"/>
      <c r="J38" s="116"/>
      <c r="K38" s="146">
        <f t="shared" si="5"/>
        <v>100</v>
      </c>
      <c r="L38" s="151">
        <f t="shared" si="6"/>
        <v>100</v>
      </c>
      <c r="M38" s="117">
        <f t="shared" si="7"/>
        <v>100</v>
      </c>
      <c r="U38" s="15"/>
      <c r="V38" s="108"/>
      <c r="AE38" s="55">
        <v>8</v>
      </c>
      <c r="AF38" s="105" t="s">
        <v>95</v>
      </c>
      <c r="AG38" s="44" t="s">
        <v>95</v>
      </c>
      <c r="AH38" s="45" t="s">
        <v>95</v>
      </c>
      <c r="AI38" s="56" t="s">
        <v>95</v>
      </c>
    </row>
    <row r="39" spans="1:35" x14ac:dyDescent="0.2">
      <c r="A39" s="126">
        <v>33</v>
      </c>
      <c r="B39" s="156"/>
      <c r="C39" s="22"/>
      <c r="D39" s="30"/>
      <c r="E39" s="144"/>
      <c r="F39" s="102"/>
      <c r="G39" s="30"/>
      <c r="H39" s="147">
        <f t="shared" si="4"/>
        <v>100</v>
      </c>
      <c r="I39" s="22"/>
      <c r="J39" s="30"/>
      <c r="K39" s="147">
        <f t="shared" si="5"/>
        <v>100</v>
      </c>
      <c r="L39" s="152">
        <f t="shared" si="6"/>
        <v>100</v>
      </c>
      <c r="M39" s="117">
        <f t="shared" si="7"/>
        <v>100</v>
      </c>
      <c r="U39" s="15"/>
      <c r="V39" s="108"/>
      <c r="AE39" s="55">
        <v>8</v>
      </c>
      <c r="AF39" s="105" t="s">
        <v>95</v>
      </c>
      <c r="AG39" s="44" t="s">
        <v>95</v>
      </c>
      <c r="AH39" s="45" t="s">
        <v>95</v>
      </c>
      <c r="AI39" s="56" t="s">
        <v>95</v>
      </c>
    </row>
    <row r="40" spans="1:35" x14ac:dyDescent="0.2">
      <c r="A40" s="126">
        <v>34</v>
      </c>
      <c r="B40" s="156"/>
      <c r="C40" s="31"/>
      <c r="D40" s="30"/>
      <c r="E40" s="144"/>
      <c r="F40" s="102"/>
      <c r="G40" s="30"/>
      <c r="H40" s="147">
        <f t="shared" si="4"/>
        <v>100</v>
      </c>
      <c r="I40" s="22"/>
      <c r="J40" s="30"/>
      <c r="K40" s="147">
        <f t="shared" si="5"/>
        <v>100</v>
      </c>
      <c r="L40" s="152">
        <f t="shared" si="6"/>
        <v>100</v>
      </c>
      <c r="M40" s="117">
        <f t="shared" si="7"/>
        <v>100</v>
      </c>
      <c r="U40" s="15"/>
      <c r="V40" s="108"/>
      <c r="AE40" s="55">
        <v>8</v>
      </c>
      <c r="AF40" s="105" t="s">
        <v>95</v>
      </c>
      <c r="AG40" s="44" t="s">
        <v>95</v>
      </c>
      <c r="AH40" s="45" t="s">
        <v>95</v>
      </c>
      <c r="AI40" s="56" t="s">
        <v>95</v>
      </c>
    </row>
    <row r="41" spans="1:35" x14ac:dyDescent="0.2">
      <c r="A41" s="126">
        <v>35</v>
      </c>
      <c r="B41" s="156"/>
      <c r="C41" s="31"/>
      <c r="D41" s="30"/>
      <c r="E41" s="144"/>
      <c r="F41" s="102"/>
      <c r="G41" s="30"/>
      <c r="H41" s="147">
        <f t="shared" si="4"/>
        <v>100</v>
      </c>
      <c r="I41" s="22"/>
      <c r="J41" s="30"/>
      <c r="K41" s="147">
        <f t="shared" si="5"/>
        <v>100</v>
      </c>
      <c r="L41" s="152">
        <f t="shared" si="6"/>
        <v>100</v>
      </c>
      <c r="M41" s="117">
        <f t="shared" si="7"/>
        <v>100</v>
      </c>
      <c r="U41" s="15"/>
      <c r="V41" s="108"/>
      <c r="AE41" s="55">
        <v>8</v>
      </c>
      <c r="AF41" s="105" t="s">
        <v>95</v>
      </c>
      <c r="AG41" s="44" t="s">
        <v>95</v>
      </c>
      <c r="AH41" s="45" t="s">
        <v>95</v>
      </c>
      <c r="AI41" s="56" t="s">
        <v>95</v>
      </c>
    </row>
    <row r="42" spans="1:35" x14ac:dyDescent="0.2">
      <c r="A42" s="126">
        <v>36</v>
      </c>
      <c r="B42" s="156"/>
      <c r="C42" s="31"/>
      <c r="D42" s="30"/>
      <c r="E42" s="144"/>
      <c r="F42" s="102"/>
      <c r="G42" s="30"/>
      <c r="H42" s="147">
        <f t="shared" si="4"/>
        <v>100</v>
      </c>
      <c r="I42" s="22"/>
      <c r="J42" s="30"/>
      <c r="K42" s="147">
        <f t="shared" si="5"/>
        <v>100</v>
      </c>
      <c r="L42" s="152">
        <f t="shared" si="6"/>
        <v>100</v>
      </c>
      <c r="M42" s="117">
        <f t="shared" si="7"/>
        <v>100</v>
      </c>
      <c r="U42" s="15"/>
      <c r="V42" s="108"/>
      <c r="AE42" s="55">
        <v>8</v>
      </c>
      <c r="AF42" s="105" t="s">
        <v>95</v>
      </c>
      <c r="AG42" s="44" t="s">
        <v>95</v>
      </c>
      <c r="AH42" s="45" t="s">
        <v>95</v>
      </c>
      <c r="AI42" s="56" t="s">
        <v>95</v>
      </c>
    </row>
    <row r="43" spans="1:35" x14ac:dyDescent="0.2">
      <c r="A43" s="126">
        <v>37</v>
      </c>
      <c r="B43" s="156"/>
      <c r="C43" s="31"/>
      <c r="D43" s="30"/>
      <c r="E43" s="144"/>
      <c r="F43" s="102"/>
      <c r="G43" s="30"/>
      <c r="H43" s="147">
        <f t="shared" si="4"/>
        <v>100</v>
      </c>
      <c r="I43" s="22"/>
      <c r="J43" s="30"/>
      <c r="K43" s="147">
        <f t="shared" si="5"/>
        <v>100</v>
      </c>
      <c r="L43" s="152">
        <f t="shared" si="6"/>
        <v>100</v>
      </c>
      <c r="M43" s="117">
        <f t="shared" si="7"/>
        <v>100</v>
      </c>
      <c r="U43" s="15"/>
      <c r="V43" s="108"/>
      <c r="AE43" s="55">
        <v>8</v>
      </c>
      <c r="AF43" s="105" t="s">
        <v>95</v>
      </c>
      <c r="AG43" s="44" t="s">
        <v>95</v>
      </c>
      <c r="AH43" s="45" t="s">
        <v>95</v>
      </c>
      <c r="AI43" s="56" t="s">
        <v>95</v>
      </c>
    </row>
    <row r="44" spans="1:35" x14ac:dyDescent="0.2">
      <c r="A44" s="126">
        <v>38</v>
      </c>
      <c r="B44" s="156"/>
      <c r="C44" s="31"/>
      <c r="D44" s="30"/>
      <c r="E44" s="144"/>
      <c r="F44" s="102"/>
      <c r="G44" s="30"/>
      <c r="H44" s="147">
        <f t="shared" si="4"/>
        <v>100</v>
      </c>
      <c r="I44" s="22"/>
      <c r="J44" s="30"/>
      <c r="K44" s="147">
        <f t="shared" si="5"/>
        <v>100</v>
      </c>
      <c r="L44" s="152">
        <f t="shared" si="6"/>
        <v>100</v>
      </c>
      <c r="M44" s="117">
        <f t="shared" si="7"/>
        <v>100</v>
      </c>
      <c r="U44" s="15"/>
      <c r="V44" s="108"/>
      <c r="AE44" s="55">
        <v>8</v>
      </c>
      <c r="AF44" s="105" t="s">
        <v>95</v>
      </c>
      <c r="AG44" s="44" t="s">
        <v>95</v>
      </c>
      <c r="AH44" s="45" t="s">
        <v>95</v>
      </c>
      <c r="AI44" s="56" t="s">
        <v>95</v>
      </c>
    </row>
    <row r="45" spans="1:35" x14ac:dyDescent="0.2">
      <c r="A45" s="126">
        <v>39</v>
      </c>
      <c r="B45" s="156"/>
      <c r="C45" s="31"/>
      <c r="D45" s="30"/>
      <c r="E45" s="144"/>
      <c r="F45" s="102"/>
      <c r="G45" s="30"/>
      <c r="H45" s="147">
        <f t="shared" si="4"/>
        <v>100</v>
      </c>
      <c r="I45" s="22"/>
      <c r="J45" s="30"/>
      <c r="K45" s="147">
        <f t="shared" si="5"/>
        <v>100</v>
      </c>
      <c r="L45" s="152">
        <f t="shared" si="6"/>
        <v>100</v>
      </c>
      <c r="M45" s="117">
        <f t="shared" si="7"/>
        <v>100</v>
      </c>
      <c r="U45" s="15"/>
      <c r="V45" s="108"/>
      <c r="AE45" s="55">
        <v>8</v>
      </c>
      <c r="AF45" s="105" t="s">
        <v>95</v>
      </c>
      <c r="AG45" s="44" t="s">
        <v>95</v>
      </c>
      <c r="AH45" s="45" t="s">
        <v>95</v>
      </c>
      <c r="AI45" s="56" t="s">
        <v>95</v>
      </c>
    </row>
    <row r="46" spans="1:35" x14ac:dyDescent="0.2">
      <c r="A46" s="126">
        <v>40</v>
      </c>
      <c r="B46" s="156"/>
      <c r="C46" s="31"/>
      <c r="D46" s="30"/>
      <c r="E46" s="144"/>
      <c r="F46" s="102"/>
      <c r="G46" s="30"/>
      <c r="H46" s="147">
        <f t="shared" si="4"/>
        <v>100</v>
      </c>
      <c r="I46" s="22"/>
      <c r="J46" s="30"/>
      <c r="K46" s="147">
        <f t="shared" si="5"/>
        <v>100</v>
      </c>
      <c r="L46" s="152">
        <f t="shared" si="6"/>
        <v>100</v>
      </c>
      <c r="M46" s="117">
        <f t="shared" si="7"/>
        <v>100</v>
      </c>
      <c r="U46" s="15"/>
      <c r="V46" s="108"/>
      <c r="AE46" s="55">
        <v>8</v>
      </c>
      <c r="AF46" s="105" t="s">
        <v>95</v>
      </c>
      <c r="AG46" s="44" t="s">
        <v>95</v>
      </c>
      <c r="AH46" s="45" t="s">
        <v>95</v>
      </c>
      <c r="AI46" s="56" t="s">
        <v>95</v>
      </c>
    </row>
    <row r="47" spans="1:35" x14ac:dyDescent="0.2">
      <c r="A47" s="126">
        <v>41</v>
      </c>
      <c r="B47" s="156"/>
      <c r="C47" s="31"/>
      <c r="D47" s="30"/>
      <c r="E47" s="144"/>
      <c r="F47" s="102"/>
      <c r="G47" s="30"/>
      <c r="H47" s="147">
        <f t="shared" si="4"/>
        <v>100</v>
      </c>
      <c r="I47" s="22"/>
      <c r="J47" s="30"/>
      <c r="K47" s="147">
        <f t="shared" si="5"/>
        <v>100</v>
      </c>
      <c r="L47" s="152">
        <f t="shared" si="6"/>
        <v>100</v>
      </c>
      <c r="M47" s="117">
        <f t="shared" si="7"/>
        <v>100</v>
      </c>
      <c r="AE47" s="55">
        <v>8</v>
      </c>
      <c r="AF47" s="105" t="s">
        <v>95</v>
      </c>
      <c r="AG47" s="44" t="s">
        <v>95</v>
      </c>
      <c r="AH47" s="45" t="s">
        <v>95</v>
      </c>
      <c r="AI47" s="56" t="s">
        <v>95</v>
      </c>
    </row>
    <row r="48" spans="1:35" x14ac:dyDescent="0.2">
      <c r="A48" s="126">
        <v>42</v>
      </c>
      <c r="B48" s="156"/>
      <c r="C48" s="31"/>
      <c r="D48" s="30"/>
      <c r="E48" s="144"/>
      <c r="F48" s="102"/>
      <c r="G48" s="30"/>
      <c r="H48" s="147">
        <f t="shared" si="4"/>
        <v>100</v>
      </c>
      <c r="I48" s="22"/>
      <c r="J48" s="30"/>
      <c r="K48" s="147">
        <f t="shared" si="5"/>
        <v>100</v>
      </c>
      <c r="L48" s="152">
        <f t="shared" si="6"/>
        <v>100</v>
      </c>
      <c r="M48" s="117">
        <f t="shared" si="7"/>
        <v>100</v>
      </c>
      <c r="AE48" s="55">
        <v>8</v>
      </c>
      <c r="AF48" s="105" t="s">
        <v>95</v>
      </c>
      <c r="AG48" s="44" t="s">
        <v>95</v>
      </c>
      <c r="AH48" s="45" t="s">
        <v>95</v>
      </c>
      <c r="AI48" s="56" t="s">
        <v>95</v>
      </c>
    </row>
    <row r="49" spans="1:35" x14ac:dyDescent="0.2">
      <c r="A49" s="126">
        <v>43</v>
      </c>
      <c r="B49" s="156"/>
      <c r="C49" s="31"/>
      <c r="D49" s="30"/>
      <c r="E49" s="144"/>
      <c r="F49" s="102"/>
      <c r="G49" s="30"/>
      <c r="H49" s="147">
        <f t="shared" si="4"/>
        <v>100</v>
      </c>
      <c r="I49" s="22"/>
      <c r="J49" s="30"/>
      <c r="K49" s="147">
        <f t="shared" si="5"/>
        <v>100</v>
      </c>
      <c r="L49" s="152">
        <f t="shared" si="6"/>
        <v>100</v>
      </c>
      <c r="M49" s="117">
        <f t="shared" si="7"/>
        <v>100</v>
      </c>
      <c r="AE49" s="55">
        <v>8</v>
      </c>
      <c r="AF49" s="105" t="s">
        <v>95</v>
      </c>
      <c r="AG49" s="44" t="s">
        <v>95</v>
      </c>
      <c r="AH49" s="45" t="s">
        <v>95</v>
      </c>
      <c r="AI49" s="56" t="s">
        <v>95</v>
      </c>
    </row>
    <row r="50" spans="1:35" x14ac:dyDescent="0.2">
      <c r="A50" s="126">
        <v>44</v>
      </c>
      <c r="B50" s="156"/>
      <c r="C50" s="31"/>
      <c r="D50" s="30"/>
      <c r="E50" s="144"/>
      <c r="F50" s="102"/>
      <c r="G50" s="30"/>
      <c r="H50" s="147">
        <f t="shared" si="4"/>
        <v>100</v>
      </c>
      <c r="I50" s="22"/>
      <c r="J50" s="30"/>
      <c r="K50" s="147">
        <f t="shared" si="5"/>
        <v>100</v>
      </c>
      <c r="L50" s="152">
        <f t="shared" si="6"/>
        <v>100</v>
      </c>
      <c r="M50" s="117">
        <f t="shared" si="7"/>
        <v>100</v>
      </c>
      <c r="AE50" s="55">
        <v>8</v>
      </c>
      <c r="AF50" s="105" t="s">
        <v>95</v>
      </c>
      <c r="AG50" s="44" t="s">
        <v>95</v>
      </c>
      <c r="AH50" s="45" t="s">
        <v>95</v>
      </c>
      <c r="AI50" s="56" t="s">
        <v>95</v>
      </c>
    </row>
    <row r="51" spans="1:35" x14ac:dyDescent="0.2">
      <c r="A51" s="126">
        <v>45</v>
      </c>
      <c r="B51" s="156"/>
      <c r="C51" s="31"/>
      <c r="D51" s="30"/>
      <c r="E51" s="144"/>
      <c r="F51" s="102"/>
      <c r="G51" s="30"/>
      <c r="H51" s="147">
        <f t="shared" si="4"/>
        <v>100</v>
      </c>
      <c r="I51" s="22"/>
      <c r="J51" s="30"/>
      <c r="K51" s="147">
        <f t="shared" si="5"/>
        <v>100</v>
      </c>
      <c r="L51" s="152">
        <f t="shared" si="6"/>
        <v>100</v>
      </c>
      <c r="M51" s="117">
        <f t="shared" si="7"/>
        <v>100</v>
      </c>
      <c r="T51" s="26"/>
      <c r="U51" s="15"/>
      <c r="V51" s="108"/>
      <c r="AE51" s="55">
        <v>8</v>
      </c>
      <c r="AF51" s="105" t="s">
        <v>95</v>
      </c>
      <c r="AG51" s="44" t="s">
        <v>95</v>
      </c>
      <c r="AH51" s="45" t="s">
        <v>95</v>
      </c>
      <c r="AI51" s="56" t="s">
        <v>95</v>
      </c>
    </row>
    <row r="52" spans="1:35" x14ac:dyDescent="0.2">
      <c r="A52" s="126">
        <v>46</v>
      </c>
      <c r="B52" s="156"/>
      <c r="C52" s="31"/>
      <c r="D52" s="30"/>
      <c r="E52" s="144"/>
      <c r="F52" s="102"/>
      <c r="G52" s="30"/>
      <c r="H52" s="147">
        <f t="shared" si="4"/>
        <v>100</v>
      </c>
      <c r="I52" s="22"/>
      <c r="J52" s="30"/>
      <c r="K52" s="147">
        <f t="shared" si="5"/>
        <v>100</v>
      </c>
      <c r="L52" s="152">
        <f t="shared" si="6"/>
        <v>100</v>
      </c>
      <c r="M52" s="117">
        <f t="shared" si="7"/>
        <v>100</v>
      </c>
      <c r="T52" s="26"/>
      <c r="U52" s="15"/>
      <c r="V52" s="108"/>
      <c r="AE52" s="55">
        <v>8</v>
      </c>
      <c r="AF52" s="105" t="s">
        <v>95</v>
      </c>
      <c r="AG52" s="44" t="s">
        <v>95</v>
      </c>
      <c r="AH52" s="45" t="s">
        <v>95</v>
      </c>
      <c r="AI52" s="56" t="s">
        <v>95</v>
      </c>
    </row>
    <row r="53" spans="1:35" x14ac:dyDescent="0.2">
      <c r="A53" s="126">
        <v>47</v>
      </c>
      <c r="B53" s="156"/>
      <c r="C53" s="31"/>
      <c r="D53" s="30"/>
      <c r="E53" s="144"/>
      <c r="F53" s="102"/>
      <c r="G53" s="30"/>
      <c r="H53" s="147">
        <f t="shared" si="4"/>
        <v>100</v>
      </c>
      <c r="I53" s="22"/>
      <c r="J53" s="30"/>
      <c r="K53" s="147">
        <f t="shared" si="5"/>
        <v>100</v>
      </c>
      <c r="L53" s="152">
        <f t="shared" si="6"/>
        <v>100</v>
      </c>
      <c r="M53" s="117">
        <f t="shared" si="7"/>
        <v>100</v>
      </c>
      <c r="T53" s="26"/>
      <c r="U53" s="15"/>
      <c r="V53" s="108"/>
      <c r="AE53" s="55">
        <v>8</v>
      </c>
      <c r="AF53" s="105" t="s">
        <v>95</v>
      </c>
      <c r="AG53" s="44" t="s">
        <v>95</v>
      </c>
      <c r="AH53" s="45" t="s">
        <v>95</v>
      </c>
      <c r="AI53" s="56" t="s">
        <v>95</v>
      </c>
    </row>
    <row r="54" spans="1:35" x14ac:dyDescent="0.2">
      <c r="A54" s="126">
        <v>48</v>
      </c>
      <c r="B54" s="156"/>
      <c r="C54" s="31"/>
      <c r="D54" s="30"/>
      <c r="E54" s="144"/>
      <c r="F54" s="102"/>
      <c r="G54" s="30"/>
      <c r="H54" s="147">
        <f t="shared" si="4"/>
        <v>100</v>
      </c>
      <c r="I54" s="22"/>
      <c r="J54" s="30"/>
      <c r="K54" s="147">
        <f t="shared" si="5"/>
        <v>100</v>
      </c>
      <c r="L54" s="152">
        <f t="shared" si="6"/>
        <v>100</v>
      </c>
      <c r="M54" s="117">
        <f t="shared" si="7"/>
        <v>100</v>
      </c>
      <c r="T54" s="26"/>
      <c r="U54" s="15"/>
      <c r="V54" s="108"/>
      <c r="AE54" s="55">
        <v>8</v>
      </c>
      <c r="AF54" s="105" t="s">
        <v>95</v>
      </c>
      <c r="AG54" s="44" t="s">
        <v>95</v>
      </c>
      <c r="AH54" s="45" t="s">
        <v>95</v>
      </c>
      <c r="AI54" s="56" t="s">
        <v>95</v>
      </c>
    </row>
    <row r="55" spans="1:35" x14ac:dyDescent="0.2">
      <c r="A55" s="126">
        <v>49</v>
      </c>
      <c r="B55" s="156"/>
      <c r="C55" s="31"/>
      <c r="D55" s="30"/>
      <c r="E55" s="144"/>
      <c r="F55" s="102"/>
      <c r="G55" s="30"/>
      <c r="H55" s="147">
        <f t="shared" si="4"/>
        <v>100</v>
      </c>
      <c r="I55" s="22"/>
      <c r="J55" s="30"/>
      <c r="K55" s="147">
        <f t="shared" si="5"/>
        <v>100</v>
      </c>
      <c r="L55" s="152">
        <f t="shared" si="6"/>
        <v>100</v>
      </c>
      <c r="M55" s="117">
        <f t="shared" si="7"/>
        <v>100</v>
      </c>
      <c r="T55" s="22"/>
      <c r="U55" s="29"/>
      <c r="V55" s="30"/>
      <c r="AE55" s="55">
        <v>8</v>
      </c>
      <c r="AF55" s="105" t="s">
        <v>95</v>
      </c>
      <c r="AG55" s="44" t="s">
        <v>95</v>
      </c>
      <c r="AH55" s="45" t="s">
        <v>95</v>
      </c>
      <c r="AI55" s="56" t="s">
        <v>95</v>
      </c>
    </row>
    <row r="56" spans="1:35" ht="13.5" thickBot="1" x14ac:dyDescent="0.25">
      <c r="A56" s="127">
        <v>50</v>
      </c>
      <c r="B56" s="157"/>
      <c r="C56" s="129"/>
      <c r="D56" s="95"/>
      <c r="E56" s="145"/>
      <c r="F56" s="141"/>
      <c r="G56" s="95"/>
      <c r="H56" s="148">
        <f t="shared" si="4"/>
        <v>100</v>
      </c>
      <c r="I56" s="94"/>
      <c r="J56" s="95"/>
      <c r="K56" s="148">
        <f t="shared" si="5"/>
        <v>100</v>
      </c>
      <c r="L56" s="153">
        <f t="shared" si="6"/>
        <v>100</v>
      </c>
      <c r="M56" s="120">
        <f t="shared" si="7"/>
        <v>100</v>
      </c>
      <c r="T56" s="22"/>
      <c r="U56" s="15"/>
      <c r="V56" s="30"/>
      <c r="AE56" s="55">
        <v>8</v>
      </c>
      <c r="AF56" s="105" t="s">
        <v>95</v>
      </c>
      <c r="AG56" s="44" t="s">
        <v>95</v>
      </c>
      <c r="AH56" s="45" t="s">
        <v>95</v>
      </c>
      <c r="AI56" s="56" t="s">
        <v>95</v>
      </c>
    </row>
    <row r="57" spans="1:35" x14ac:dyDescent="0.2">
      <c r="A57" s="30"/>
      <c r="B57" s="102"/>
      <c r="C57" s="31"/>
      <c r="D57" s="30"/>
      <c r="E57" s="30"/>
      <c r="F57" s="102"/>
      <c r="G57" s="30"/>
      <c r="H57" s="119"/>
      <c r="I57" s="22"/>
      <c r="J57" s="30"/>
      <c r="K57" s="119"/>
      <c r="L57" s="22"/>
      <c r="M57" s="2"/>
      <c r="T57" s="22"/>
      <c r="U57" s="15"/>
      <c r="V57" s="30"/>
      <c r="AE57" s="55">
        <v>8</v>
      </c>
      <c r="AF57" s="105" t="s">
        <v>95</v>
      </c>
      <c r="AG57" s="44" t="s">
        <v>95</v>
      </c>
      <c r="AH57" s="45" t="s">
        <v>95</v>
      </c>
      <c r="AI57" s="56" t="s">
        <v>95</v>
      </c>
    </row>
    <row r="58" spans="1:35" x14ac:dyDescent="0.2">
      <c r="A58" s="30"/>
      <c r="B58" s="102"/>
      <c r="C58" s="31"/>
      <c r="D58" s="30"/>
      <c r="E58" s="30"/>
      <c r="F58" s="102"/>
      <c r="G58" s="30"/>
      <c r="H58" s="119"/>
      <c r="I58" s="22"/>
      <c r="J58" s="30"/>
      <c r="K58" s="119"/>
      <c r="L58" s="22"/>
      <c r="M58" s="2"/>
      <c r="T58" s="22"/>
      <c r="U58" s="15"/>
      <c r="V58" s="30"/>
      <c r="AE58" s="55">
        <v>8</v>
      </c>
      <c r="AF58" s="105" t="s">
        <v>95</v>
      </c>
      <c r="AG58" s="44" t="s">
        <v>95</v>
      </c>
      <c r="AH58" s="45" t="s">
        <v>95</v>
      </c>
      <c r="AI58" s="56" t="s">
        <v>95</v>
      </c>
    </row>
    <row r="59" spans="1:35" x14ac:dyDescent="0.2">
      <c r="A59" s="30"/>
      <c r="B59" s="102"/>
      <c r="C59" s="31"/>
      <c r="D59" s="30"/>
      <c r="E59" s="30"/>
      <c r="F59" s="102"/>
      <c r="G59" s="30"/>
      <c r="H59" s="119"/>
      <c r="I59" s="22"/>
      <c r="J59" s="30"/>
      <c r="K59" s="119"/>
      <c r="L59" s="22"/>
      <c r="M59" s="2"/>
      <c r="T59" s="22"/>
      <c r="U59" s="15"/>
      <c r="V59" s="30"/>
      <c r="AE59" s="57">
        <v>8</v>
      </c>
      <c r="AF59" s="106" t="s">
        <v>95</v>
      </c>
      <c r="AG59" s="58" t="s">
        <v>95</v>
      </c>
      <c r="AH59" s="46" t="s">
        <v>95</v>
      </c>
      <c r="AI59" s="59" t="s">
        <v>95</v>
      </c>
    </row>
    <row r="60" spans="1:35" x14ac:dyDescent="0.2">
      <c r="A60" s="30"/>
      <c r="B60" s="102"/>
      <c r="C60" s="31"/>
      <c r="D60" s="30"/>
      <c r="E60" s="30"/>
      <c r="F60" s="102"/>
      <c r="G60" s="30"/>
      <c r="H60" s="119"/>
      <c r="I60" s="22"/>
      <c r="J60" s="30"/>
      <c r="K60" s="119"/>
      <c r="L60" s="22"/>
      <c r="M60" s="2"/>
    </row>
    <row r="61" spans="1:35" x14ac:dyDescent="0.2">
      <c r="A61" s="30"/>
      <c r="B61" s="102"/>
      <c r="C61" s="31"/>
      <c r="D61" s="30"/>
      <c r="E61" s="30"/>
      <c r="F61" s="102"/>
      <c r="G61" s="30"/>
      <c r="H61" s="119"/>
      <c r="I61" s="22"/>
      <c r="J61" s="30"/>
      <c r="K61" s="119"/>
      <c r="L61" s="22"/>
      <c r="M61" s="2"/>
    </row>
    <row r="62" spans="1:35" x14ac:dyDescent="0.2">
      <c r="A62" s="30"/>
      <c r="B62" s="102"/>
      <c r="C62" s="31"/>
      <c r="D62" s="30"/>
      <c r="E62" s="30"/>
      <c r="F62" s="102"/>
      <c r="G62" s="30"/>
      <c r="H62" s="119"/>
      <c r="I62" s="22"/>
      <c r="J62" s="30"/>
      <c r="K62" s="119"/>
      <c r="L62" s="22"/>
      <c r="M62" s="2"/>
    </row>
    <row r="63" spans="1:35" x14ac:dyDescent="0.2">
      <c r="A63" s="30"/>
      <c r="B63" s="102"/>
      <c r="C63" s="31"/>
      <c r="D63" s="30"/>
      <c r="E63" s="30"/>
      <c r="F63" s="102"/>
      <c r="G63" s="30"/>
      <c r="H63" s="119"/>
      <c r="I63" s="22"/>
      <c r="J63" s="30"/>
      <c r="K63" s="119"/>
      <c r="L63" s="22"/>
      <c r="M63" s="2"/>
    </row>
    <row r="64" spans="1:35" x14ac:dyDescent="0.2">
      <c r="A64" s="30"/>
      <c r="B64" s="102"/>
      <c r="C64" s="31"/>
      <c r="D64" s="30"/>
      <c r="E64" s="30"/>
      <c r="F64" s="102"/>
      <c r="G64" s="30"/>
      <c r="H64" s="119"/>
      <c r="I64" s="22"/>
      <c r="J64" s="30"/>
      <c r="K64" s="119"/>
      <c r="L64" s="22"/>
      <c r="M64" s="2"/>
    </row>
    <row r="65" spans="1:13" x14ac:dyDescent="0.2">
      <c r="A65" s="30"/>
      <c r="B65" s="102"/>
      <c r="C65" s="31"/>
      <c r="D65" s="30"/>
      <c r="E65" s="30"/>
      <c r="F65" s="102"/>
      <c r="G65" s="30"/>
      <c r="H65" s="119"/>
      <c r="I65" s="22"/>
      <c r="J65" s="30"/>
      <c r="K65" s="119"/>
      <c r="L65" s="22"/>
      <c r="M65" s="2"/>
    </row>
    <row r="66" spans="1:13" x14ac:dyDescent="0.2">
      <c r="A66" s="30"/>
      <c r="B66" s="102"/>
      <c r="C66" s="31"/>
      <c r="D66" s="30"/>
      <c r="E66" s="30"/>
      <c r="F66" s="102"/>
      <c r="G66" s="30"/>
      <c r="H66" s="119"/>
      <c r="I66" s="22"/>
      <c r="J66" s="30"/>
      <c r="K66" s="119"/>
      <c r="L66" s="22"/>
      <c r="M66" s="2"/>
    </row>
    <row r="67" spans="1:13" x14ac:dyDescent="0.2">
      <c r="A67" s="30"/>
      <c r="B67" s="102"/>
      <c r="C67" s="31"/>
      <c r="D67" s="30"/>
      <c r="E67" s="30"/>
      <c r="F67" s="102"/>
      <c r="G67" s="30"/>
      <c r="H67" s="119"/>
      <c r="I67" s="22"/>
      <c r="J67" s="30"/>
      <c r="K67" s="119"/>
      <c r="L67" s="22"/>
      <c r="M67" s="2"/>
    </row>
    <row r="68" spans="1:13" x14ac:dyDescent="0.2">
      <c r="A68" s="30"/>
      <c r="B68" s="102"/>
      <c r="C68" s="31"/>
      <c r="D68" s="30"/>
      <c r="E68" s="30"/>
      <c r="F68" s="102"/>
      <c r="G68" s="30"/>
      <c r="H68" s="119"/>
      <c r="I68" s="22"/>
      <c r="J68" s="30"/>
      <c r="K68" s="119"/>
      <c r="L68" s="22"/>
      <c r="M68" s="2"/>
    </row>
    <row r="69" spans="1:13" x14ac:dyDescent="0.2">
      <c r="A69" s="30"/>
      <c r="B69" s="102"/>
      <c r="C69" s="31"/>
      <c r="D69" s="30"/>
      <c r="E69" s="30"/>
      <c r="F69" s="102"/>
      <c r="G69" s="30"/>
      <c r="H69" s="119"/>
      <c r="I69" s="22"/>
      <c r="J69" s="30"/>
      <c r="K69" s="119"/>
      <c r="L69" s="22"/>
      <c r="M69" s="2"/>
    </row>
    <row r="70" spans="1:13" x14ac:dyDescent="0.2">
      <c r="A70" s="30"/>
      <c r="B70" s="102"/>
      <c r="C70" s="31"/>
      <c r="D70" s="30"/>
      <c r="E70" s="30"/>
      <c r="F70" s="102"/>
      <c r="G70" s="30"/>
      <c r="H70" s="119"/>
      <c r="I70" s="22"/>
      <c r="J70" s="30"/>
      <c r="K70" s="119"/>
      <c r="L70" s="22"/>
      <c r="M70" s="2"/>
    </row>
    <row r="71" spans="1:13" x14ac:dyDescent="0.2">
      <c r="A71" s="30"/>
      <c r="B71" s="102"/>
      <c r="C71" s="31"/>
      <c r="D71" s="30"/>
      <c r="E71" s="30"/>
      <c r="F71" s="102"/>
      <c r="G71" s="30"/>
      <c r="H71" s="119"/>
      <c r="I71" s="22"/>
      <c r="J71" s="30"/>
      <c r="K71" s="119"/>
      <c r="L71" s="22"/>
      <c r="M71" s="2"/>
    </row>
    <row r="72" spans="1:13" x14ac:dyDescent="0.2">
      <c r="A72" s="30"/>
      <c r="B72" s="102"/>
      <c r="C72" s="31"/>
      <c r="D72" s="30"/>
      <c r="E72" s="30"/>
      <c r="F72" s="102"/>
      <c r="G72" s="30"/>
      <c r="H72" s="119"/>
      <c r="I72" s="22"/>
      <c r="J72" s="30"/>
      <c r="K72" s="119"/>
      <c r="L72" s="22"/>
      <c r="M72" s="2"/>
    </row>
    <row r="73" spans="1:13" x14ac:dyDescent="0.2">
      <c r="A73" s="30"/>
      <c r="B73" s="102"/>
      <c r="C73" s="31"/>
      <c r="D73" s="30"/>
      <c r="E73" s="30"/>
      <c r="F73" s="102"/>
      <c r="G73" s="30"/>
      <c r="H73" s="119"/>
      <c r="I73" s="22"/>
      <c r="J73" s="30"/>
      <c r="K73" s="119"/>
      <c r="L73" s="22"/>
      <c r="M73" s="2"/>
    </row>
    <row r="74" spans="1:13" x14ac:dyDescent="0.2">
      <c r="A74" s="30"/>
      <c r="B74" s="102"/>
      <c r="C74" s="31"/>
      <c r="D74" s="30"/>
      <c r="E74" s="30"/>
      <c r="F74" s="102"/>
      <c r="G74" s="30"/>
      <c r="H74" s="119"/>
      <c r="I74" s="22"/>
      <c r="J74" s="30"/>
      <c r="K74" s="119"/>
      <c r="L74" s="22"/>
      <c r="M74" s="2"/>
    </row>
    <row r="75" spans="1:13" x14ac:dyDescent="0.2">
      <c r="A75" s="30"/>
      <c r="B75" s="102"/>
      <c r="C75" s="31"/>
      <c r="D75" s="30"/>
      <c r="E75" s="30"/>
      <c r="F75" s="102"/>
      <c r="G75" s="30"/>
      <c r="H75" s="119"/>
      <c r="I75" s="22"/>
      <c r="J75" s="30"/>
      <c r="K75" s="119"/>
      <c r="L75" s="22"/>
      <c r="M75" s="2"/>
    </row>
    <row r="76" spans="1:13" x14ac:dyDescent="0.2">
      <c r="A76" s="30"/>
      <c r="B76" s="102"/>
      <c r="C76" s="31"/>
      <c r="D76" s="30"/>
      <c r="E76" s="30"/>
      <c r="F76" s="102"/>
      <c r="G76" s="30"/>
      <c r="H76" s="119"/>
      <c r="I76" s="22"/>
      <c r="J76" s="30"/>
      <c r="K76" s="119"/>
      <c r="L76" s="22"/>
      <c r="M76" s="2"/>
    </row>
    <row r="77" spans="1:13" x14ac:dyDescent="0.2">
      <c r="A77" s="22"/>
      <c r="B77" s="22"/>
      <c r="C77" s="22"/>
      <c r="D77" s="30"/>
      <c r="E77" s="30"/>
      <c r="F77" s="30"/>
      <c r="G77" s="30"/>
      <c r="H77" s="22"/>
      <c r="I77" s="22"/>
      <c r="J77" s="30"/>
      <c r="K77" s="22"/>
      <c r="L77" s="22"/>
      <c r="M77" s="22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1009" priority="202" stopIfTrue="1">
      <formula>$AG24=""</formula>
    </cfRule>
  </conditionalFormatting>
  <conditionalFormatting sqref="T8:V8">
    <cfRule type="expression" dxfId="1008" priority="195" stopIfTrue="1">
      <formula>$AL8=7</formula>
    </cfRule>
    <cfRule type="expression" dxfId="1007" priority="196" stopIfTrue="1">
      <formula>$AL8=6</formula>
    </cfRule>
    <cfRule type="expression" dxfId="1006" priority="197" stopIfTrue="1">
      <formula>$AL8=3</formula>
    </cfRule>
    <cfRule type="expression" dxfId="1005" priority="198" stopIfTrue="1">
      <formula>$AL8=4</formula>
    </cfRule>
    <cfRule type="expression" dxfId="1004" priority="199" stopIfTrue="1">
      <formula>$AL8=2</formula>
    </cfRule>
    <cfRule type="expression" dxfId="1003" priority="200" stopIfTrue="1">
      <formula>$AL8=5</formula>
    </cfRule>
    <cfRule type="expression" dxfId="1002" priority="201" stopIfTrue="1">
      <formula>$AL8=1</formula>
    </cfRule>
  </conditionalFormatting>
  <conditionalFormatting sqref="V8">
    <cfRule type="cellIs" dxfId="1001" priority="194" operator="lessThan">
      <formula>$V9</formula>
    </cfRule>
  </conditionalFormatting>
  <conditionalFormatting sqref="W8:Y8">
    <cfRule type="expression" dxfId="1000" priority="187" stopIfTrue="1">
      <formula>$AM8=7</formula>
    </cfRule>
    <cfRule type="expression" dxfId="999" priority="188" stopIfTrue="1">
      <formula>$AM8=6</formula>
    </cfRule>
    <cfRule type="expression" dxfId="998" priority="189" stopIfTrue="1">
      <formula>$AM8=3</formula>
    </cfRule>
    <cfRule type="expression" dxfId="997" priority="190" stopIfTrue="1">
      <formula>$AM8=4</formula>
    </cfRule>
    <cfRule type="expression" dxfId="996" priority="191" stopIfTrue="1">
      <formula>$AM8=2</formula>
    </cfRule>
    <cfRule type="expression" dxfId="995" priority="192" stopIfTrue="1">
      <formula>$AM8=5</formula>
    </cfRule>
    <cfRule type="expression" dxfId="994" priority="193" stopIfTrue="1">
      <formula>$AM8=1</formula>
    </cfRule>
  </conditionalFormatting>
  <conditionalFormatting sqref="Y8">
    <cfRule type="cellIs" dxfId="993" priority="186" operator="lessThan">
      <formula>$Y9</formula>
    </cfRule>
  </conditionalFormatting>
  <conditionalFormatting sqref="T9:V9">
    <cfRule type="expression" dxfId="992" priority="179" stopIfTrue="1">
      <formula>$AL9=7</formula>
    </cfRule>
    <cfRule type="expression" dxfId="991" priority="180" stopIfTrue="1">
      <formula>$AL9=6</formula>
    </cfRule>
    <cfRule type="expression" dxfId="990" priority="181" stopIfTrue="1">
      <formula>$AL9=3</formula>
    </cfRule>
    <cfRule type="expression" dxfId="989" priority="182" stopIfTrue="1">
      <formula>$AL9=4</formula>
    </cfRule>
    <cfRule type="expression" dxfId="988" priority="183" stopIfTrue="1">
      <formula>$AL9=2</formula>
    </cfRule>
    <cfRule type="expression" dxfId="987" priority="184" stopIfTrue="1">
      <formula>$AL9=5</formula>
    </cfRule>
    <cfRule type="expression" dxfId="986" priority="185" stopIfTrue="1">
      <formula>$AL9=1</formula>
    </cfRule>
  </conditionalFormatting>
  <conditionalFormatting sqref="V9">
    <cfRule type="cellIs" dxfId="985" priority="178" operator="lessThan">
      <formula>$V8</formula>
    </cfRule>
  </conditionalFormatting>
  <conditionalFormatting sqref="W9:Y9">
    <cfRule type="expression" dxfId="984" priority="171" stopIfTrue="1">
      <formula>$AM9=7</formula>
    </cfRule>
    <cfRule type="expression" dxfId="983" priority="172" stopIfTrue="1">
      <formula>$AM9=6</formula>
    </cfRule>
    <cfRule type="expression" dxfId="982" priority="173" stopIfTrue="1">
      <formula>$AM9=3</formula>
    </cfRule>
    <cfRule type="expression" dxfId="981" priority="174" stopIfTrue="1">
      <formula>$AM9=4</formula>
    </cfRule>
    <cfRule type="expression" dxfId="980" priority="175" stopIfTrue="1">
      <formula>$AM9=2</formula>
    </cfRule>
    <cfRule type="expression" dxfId="979" priority="176" stopIfTrue="1">
      <formula>$AM9=5</formula>
    </cfRule>
    <cfRule type="expression" dxfId="978" priority="177" stopIfTrue="1">
      <formula>$AM9=1</formula>
    </cfRule>
  </conditionalFormatting>
  <conditionalFormatting sqref="Y9">
    <cfRule type="cellIs" dxfId="977" priority="170" operator="lessThan">
      <formula>$Y8</formula>
    </cfRule>
  </conditionalFormatting>
  <conditionalFormatting sqref="Z8:AB8">
    <cfRule type="expression" dxfId="976" priority="162" stopIfTrue="1">
      <formula>AND(OR($AC8=2,$AC9=2),$AC8+$AC9=2)</formula>
    </cfRule>
    <cfRule type="expression" dxfId="975" priority="163" stopIfTrue="1">
      <formula>$AN8=7</formula>
    </cfRule>
    <cfRule type="expression" dxfId="974" priority="164" stopIfTrue="1">
      <formula>$AN8=6</formula>
    </cfRule>
    <cfRule type="expression" dxfId="973" priority="165" stopIfTrue="1">
      <formula>$AN8=3</formula>
    </cfRule>
    <cfRule type="expression" dxfId="972" priority="166" stopIfTrue="1">
      <formula>$AN8=4</formula>
    </cfRule>
    <cfRule type="expression" dxfId="971" priority="167" stopIfTrue="1">
      <formula>$AN8=2</formula>
    </cfRule>
    <cfRule type="expression" dxfId="970" priority="168" stopIfTrue="1">
      <formula>$AN8=5</formula>
    </cfRule>
    <cfRule type="expression" dxfId="969" priority="169" stopIfTrue="1">
      <formula>$AN8=1</formula>
    </cfRule>
  </conditionalFormatting>
  <conditionalFormatting sqref="AB8">
    <cfRule type="cellIs" dxfId="968" priority="161" operator="lessThan">
      <formula>$AB9</formula>
    </cfRule>
  </conditionalFormatting>
  <conditionalFormatting sqref="Z9:AB9">
    <cfRule type="expression" dxfId="967" priority="153" stopIfTrue="1">
      <formula>AND(OR($AC8=2,$AC9=2),$AC8+$AC9=2)</formula>
    </cfRule>
    <cfRule type="expression" dxfId="966" priority="154" stopIfTrue="1">
      <formula>$AN9=7</formula>
    </cfRule>
    <cfRule type="expression" dxfId="965" priority="155" stopIfTrue="1">
      <formula>$AN9=6</formula>
    </cfRule>
    <cfRule type="expression" dxfId="964" priority="156" stopIfTrue="1">
      <formula>$AN9=3</formula>
    </cfRule>
    <cfRule type="expression" dxfId="963" priority="157" stopIfTrue="1">
      <formula>$AN9=4</formula>
    </cfRule>
    <cfRule type="expression" dxfId="962" priority="158" stopIfTrue="1">
      <formula>$AN9=2</formula>
    </cfRule>
    <cfRule type="expression" dxfId="961" priority="159" stopIfTrue="1">
      <formula>$AN9=5</formula>
    </cfRule>
    <cfRule type="expression" dxfId="960" priority="160" stopIfTrue="1">
      <formula>$AN9=1</formula>
    </cfRule>
  </conditionalFormatting>
  <conditionalFormatting sqref="AB9">
    <cfRule type="cellIs" dxfId="959" priority="152" operator="lessThan">
      <formula>$AB8</formula>
    </cfRule>
  </conditionalFormatting>
  <conditionalFormatting sqref="T12:V12">
    <cfRule type="expression" dxfId="958" priority="145" stopIfTrue="1">
      <formula>$AL12=7</formula>
    </cfRule>
    <cfRule type="expression" dxfId="957" priority="146" stopIfTrue="1">
      <formula>$AL12=6</formula>
    </cfRule>
    <cfRule type="expression" dxfId="956" priority="147" stopIfTrue="1">
      <formula>$AL12=3</formula>
    </cfRule>
    <cfRule type="expression" dxfId="955" priority="148" stopIfTrue="1">
      <formula>$AL12=4</formula>
    </cfRule>
    <cfRule type="expression" dxfId="954" priority="149" stopIfTrue="1">
      <formula>$AL12=2</formula>
    </cfRule>
    <cfRule type="expression" dxfId="953" priority="150" stopIfTrue="1">
      <formula>$AL12=5</formula>
    </cfRule>
    <cfRule type="expression" dxfId="952" priority="151" stopIfTrue="1">
      <formula>$AL12=1</formula>
    </cfRule>
  </conditionalFormatting>
  <conditionalFormatting sqref="V12">
    <cfRule type="cellIs" dxfId="951" priority="144" operator="lessThan">
      <formula>$V13</formula>
    </cfRule>
  </conditionalFormatting>
  <conditionalFormatting sqref="W12:Y12">
    <cfRule type="expression" dxfId="950" priority="137" stopIfTrue="1">
      <formula>$AM12=7</formula>
    </cfRule>
    <cfRule type="expression" dxfId="949" priority="138" stopIfTrue="1">
      <formula>$AM12=6</formula>
    </cfRule>
    <cfRule type="expression" dxfId="948" priority="139" stopIfTrue="1">
      <formula>$AM12=3</formula>
    </cfRule>
    <cfRule type="expression" dxfId="947" priority="140" stopIfTrue="1">
      <formula>$AM12=4</formula>
    </cfRule>
    <cfRule type="expression" dxfId="946" priority="141" stopIfTrue="1">
      <formula>$AM12=2</formula>
    </cfRule>
    <cfRule type="expression" dxfId="945" priority="142" stopIfTrue="1">
      <formula>$AM12=5</formula>
    </cfRule>
    <cfRule type="expression" dxfId="944" priority="143" stopIfTrue="1">
      <formula>$AM12=1</formula>
    </cfRule>
  </conditionalFormatting>
  <conditionalFormatting sqref="Y12">
    <cfRule type="cellIs" dxfId="943" priority="136" operator="lessThan">
      <formula>$Y13</formula>
    </cfRule>
  </conditionalFormatting>
  <conditionalFormatting sqref="T13:V13">
    <cfRule type="expression" dxfId="942" priority="129" stopIfTrue="1">
      <formula>$AL13=7</formula>
    </cfRule>
    <cfRule type="expression" dxfId="941" priority="130" stopIfTrue="1">
      <formula>$AL13=6</formula>
    </cfRule>
    <cfRule type="expression" dxfId="940" priority="131" stopIfTrue="1">
      <formula>$AL13=3</formula>
    </cfRule>
    <cfRule type="expression" dxfId="939" priority="132" stopIfTrue="1">
      <formula>$AL13=4</formula>
    </cfRule>
    <cfRule type="expression" dxfId="938" priority="133" stopIfTrue="1">
      <formula>$AL13=2</formula>
    </cfRule>
    <cfRule type="expression" dxfId="937" priority="134" stopIfTrue="1">
      <formula>$AL13=5</formula>
    </cfRule>
    <cfRule type="expression" dxfId="936" priority="135" stopIfTrue="1">
      <formula>$AL13=1</formula>
    </cfRule>
  </conditionalFormatting>
  <conditionalFormatting sqref="V13">
    <cfRule type="cellIs" dxfId="935" priority="128" operator="lessThan">
      <formula>$V12</formula>
    </cfRule>
  </conditionalFormatting>
  <conditionalFormatting sqref="W13:Y13">
    <cfRule type="expression" dxfId="934" priority="121" stopIfTrue="1">
      <formula>$AM13=7</formula>
    </cfRule>
    <cfRule type="expression" dxfId="933" priority="122" stopIfTrue="1">
      <formula>$AM13=6</formula>
    </cfRule>
    <cfRule type="expression" dxfId="932" priority="123" stopIfTrue="1">
      <formula>$AM13=3</formula>
    </cfRule>
    <cfRule type="expression" dxfId="931" priority="124" stopIfTrue="1">
      <formula>$AM13=4</formula>
    </cfRule>
    <cfRule type="expression" dxfId="930" priority="125" stopIfTrue="1">
      <formula>$AM13=2</formula>
    </cfRule>
    <cfRule type="expression" dxfId="929" priority="126" stopIfTrue="1">
      <formula>$AM13=5</formula>
    </cfRule>
    <cfRule type="expression" dxfId="928" priority="127" stopIfTrue="1">
      <formula>$AM13=1</formula>
    </cfRule>
  </conditionalFormatting>
  <conditionalFormatting sqref="Y13">
    <cfRule type="cellIs" dxfId="927" priority="120" operator="lessThan">
      <formula>$Y12</formula>
    </cfRule>
  </conditionalFormatting>
  <conditionalFormatting sqref="Z12:AB12">
    <cfRule type="expression" dxfId="926" priority="112" stopIfTrue="1">
      <formula>AND(OR($AC12=2,$AC13=2),$AC12+$AC13=2)</formula>
    </cfRule>
    <cfRule type="expression" dxfId="925" priority="113" stopIfTrue="1">
      <formula>$AN12=7</formula>
    </cfRule>
    <cfRule type="expression" dxfId="924" priority="114" stopIfTrue="1">
      <formula>$AN12=6</formula>
    </cfRule>
    <cfRule type="expression" dxfId="923" priority="115" stopIfTrue="1">
      <formula>$AN12=3</formula>
    </cfRule>
    <cfRule type="expression" dxfId="922" priority="116" stopIfTrue="1">
      <formula>$AN12=4</formula>
    </cfRule>
    <cfRule type="expression" dxfId="921" priority="117" stopIfTrue="1">
      <formula>$AN12=2</formula>
    </cfRule>
    <cfRule type="expression" dxfId="920" priority="118" stopIfTrue="1">
      <formula>$AN12=5</formula>
    </cfRule>
    <cfRule type="expression" dxfId="919" priority="119" stopIfTrue="1">
      <formula>$AN12=1</formula>
    </cfRule>
  </conditionalFormatting>
  <conditionalFormatting sqref="AB12">
    <cfRule type="cellIs" dxfId="918" priority="111" operator="lessThan">
      <formula>$AB13</formula>
    </cfRule>
  </conditionalFormatting>
  <conditionalFormatting sqref="Z13:AB13">
    <cfRule type="expression" dxfId="917" priority="103" stopIfTrue="1">
      <formula>AND(OR($AC12=2,$AC13=2),$AC12+$AC13=2)</formula>
    </cfRule>
    <cfRule type="expression" dxfId="916" priority="104" stopIfTrue="1">
      <formula>$AN13=7</formula>
    </cfRule>
    <cfRule type="expression" dxfId="915" priority="105" stopIfTrue="1">
      <formula>$AN13=6</formula>
    </cfRule>
    <cfRule type="expression" dxfId="914" priority="106" stopIfTrue="1">
      <formula>$AN13=3</formula>
    </cfRule>
    <cfRule type="expression" dxfId="913" priority="107" stopIfTrue="1">
      <formula>$AN13=4</formula>
    </cfRule>
    <cfRule type="expression" dxfId="912" priority="108" stopIfTrue="1">
      <formula>$AN13=2</formula>
    </cfRule>
    <cfRule type="expression" dxfId="911" priority="109" stopIfTrue="1">
      <formula>$AN13=5</formula>
    </cfRule>
    <cfRule type="expression" dxfId="910" priority="110" stopIfTrue="1">
      <formula>$AN13=1</formula>
    </cfRule>
  </conditionalFormatting>
  <conditionalFormatting sqref="AB13">
    <cfRule type="cellIs" dxfId="909" priority="102" operator="lessThan">
      <formula>$AB12</formula>
    </cfRule>
  </conditionalFormatting>
  <conditionalFormatting sqref="T20:V20">
    <cfRule type="expression" dxfId="908" priority="95" stopIfTrue="1">
      <formula>$AL20=7</formula>
    </cfRule>
    <cfRule type="expression" dxfId="907" priority="96" stopIfTrue="1">
      <formula>$AL20=6</formula>
    </cfRule>
    <cfRule type="expression" dxfId="906" priority="97" stopIfTrue="1">
      <formula>$AL20=3</formula>
    </cfRule>
    <cfRule type="expression" dxfId="905" priority="98" stopIfTrue="1">
      <formula>$AL20=4</formula>
    </cfRule>
    <cfRule type="expression" dxfId="904" priority="99" stopIfTrue="1">
      <formula>$AL20=2</formula>
    </cfRule>
    <cfRule type="expression" dxfId="903" priority="100" stopIfTrue="1">
      <formula>$AL20=5</formula>
    </cfRule>
    <cfRule type="expression" dxfId="902" priority="101" stopIfTrue="1">
      <formula>$AL20=1</formula>
    </cfRule>
  </conditionalFormatting>
  <conditionalFormatting sqref="V20">
    <cfRule type="cellIs" dxfId="901" priority="94" operator="lessThan">
      <formula>$V21</formula>
    </cfRule>
  </conditionalFormatting>
  <conditionalFormatting sqref="W20:Y20">
    <cfRule type="expression" dxfId="900" priority="87" stopIfTrue="1">
      <formula>$AM20=7</formula>
    </cfRule>
    <cfRule type="expression" dxfId="899" priority="88" stopIfTrue="1">
      <formula>$AM20=6</formula>
    </cfRule>
    <cfRule type="expression" dxfId="898" priority="89" stopIfTrue="1">
      <formula>$AM20=3</formula>
    </cfRule>
    <cfRule type="expression" dxfId="897" priority="90" stopIfTrue="1">
      <formula>$AM20=4</formula>
    </cfRule>
    <cfRule type="expression" dxfId="896" priority="91" stopIfTrue="1">
      <formula>$AM20=2</formula>
    </cfRule>
    <cfRule type="expression" dxfId="895" priority="92" stopIfTrue="1">
      <formula>$AM20=5</formula>
    </cfRule>
    <cfRule type="expression" dxfId="894" priority="93" stopIfTrue="1">
      <formula>$AM20=1</formula>
    </cfRule>
  </conditionalFormatting>
  <conditionalFormatting sqref="Y20">
    <cfRule type="cellIs" dxfId="893" priority="86" operator="lessThan">
      <formula>$Y21</formula>
    </cfRule>
  </conditionalFormatting>
  <conditionalFormatting sqref="T21:V21">
    <cfRule type="expression" dxfId="892" priority="79" stopIfTrue="1">
      <formula>$AL21=7</formula>
    </cfRule>
    <cfRule type="expression" dxfId="891" priority="80" stopIfTrue="1">
      <formula>$AL21=6</formula>
    </cfRule>
    <cfRule type="expression" dxfId="890" priority="81" stopIfTrue="1">
      <formula>$AL21=3</formula>
    </cfRule>
    <cfRule type="expression" dxfId="889" priority="82" stopIfTrue="1">
      <formula>$AL21=4</formula>
    </cfRule>
    <cfRule type="expression" dxfId="888" priority="83" stopIfTrue="1">
      <formula>$AL21=2</formula>
    </cfRule>
    <cfRule type="expression" dxfId="887" priority="84" stopIfTrue="1">
      <formula>$AL21=5</formula>
    </cfRule>
    <cfRule type="expression" dxfId="886" priority="85" stopIfTrue="1">
      <formula>$AL21=1</formula>
    </cfRule>
  </conditionalFormatting>
  <conditionalFormatting sqref="V21">
    <cfRule type="cellIs" dxfId="885" priority="78" operator="lessThan">
      <formula>$V20</formula>
    </cfRule>
  </conditionalFormatting>
  <conditionalFormatting sqref="W21:Y21">
    <cfRule type="expression" dxfId="884" priority="71" stopIfTrue="1">
      <formula>$AM21=7</formula>
    </cfRule>
    <cfRule type="expression" dxfId="883" priority="72" stopIfTrue="1">
      <formula>$AM21=6</formula>
    </cfRule>
    <cfRule type="expression" dxfId="882" priority="73" stopIfTrue="1">
      <formula>$AM21=3</formula>
    </cfRule>
    <cfRule type="expression" dxfId="881" priority="74" stopIfTrue="1">
      <formula>$AM21=4</formula>
    </cfRule>
    <cfRule type="expression" dxfId="880" priority="75" stopIfTrue="1">
      <formula>$AM21=2</formula>
    </cfRule>
    <cfRule type="expression" dxfId="879" priority="76" stopIfTrue="1">
      <formula>$AM21=5</formula>
    </cfRule>
    <cfRule type="expression" dxfId="878" priority="77" stopIfTrue="1">
      <formula>$AM21=1</formula>
    </cfRule>
  </conditionalFormatting>
  <conditionalFormatting sqref="Y21">
    <cfRule type="cellIs" dxfId="877" priority="70" operator="lessThan">
      <formula>$Y20</formula>
    </cfRule>
  </conditionalFormatting>
  <conditionalFormatting sqref="Z20:AB20">
    <cfRule type="expression" dxfId="876" priority="62" stopIfTrue="1">
      <formula>AND(OR($AC20=2,$AC21=2),$AC20+$AC21=2)</formula>
    </cfRule>
    <cfRule type="expression" dxfId="875" priority="63" stopIfTrue="1">
      <formula>$AN20=7</formula>
    </cfRule>
    <cfRule type="expression" dxfId="874" priority="64" stopIfTrue="1">
      <formula>$AN20=6</formula>
    </cfRule>
    <cfRule type="expression" dxfId="873" priority="65" stopIfTrue="1">
      <formula>$AN20=3</formula>
    </cfRule>
    <cfRule type="expression" dxfId="872" priority="66" stopIfTrue="1">
      <formula>$AN20=4</formula>
    </cfRule>
    <cfRule type="expression" dxfId="871" priority="67" stopIfTrue="1">
      <formula>$AN20=2</formula>
    </cfRule>
    <cfRule type="expression" dxfId="870" priority="68" stopIfTrue="1">
      <formula>$AN20=5</formula>
    </cfRule>
    <cfRule type="expression" dxfId="869" priority="69" stopIfTrue="1">
      <formula>$AN20=1</formula>
    </cfRule>
  </conditionalFormatting>
  <conditionalFormatting sqref="AB20">
    <cfRule type="cellIs" dxfId="868" priority="61" operator="lessThan">
      <formula>$AB21</formula>
    </cfRule>
  </conditionalFormatting>
  <conditionalFormatting sqref="Z21:AB21">
    <cfRule type="expression" dxfId="867" priority="53" stopIfTrue="1">
      <formula>AND(OR($AC20=2,$AC21=2),$AC20+$AC21=2)</formula>
    </cfRule>
    <cfRule type="expression" dxfId="866" priority="54" stopIfTrue="1">
      <formula>$AN21=7</formula>
    </cfRule>
    <cfRule type="expression" dxfId="865" priority="55" stopIfTrue="1">
      <formula>$AN21=6</formula>
    </cfRule>
    <cfRule type="expression" dxfId="864" priority="56" stopIfTrue="1">
      <formula>$AN21=3</formula>
    </cfRule>
    <cfRule type="expression" dxfId="863" priority="57" stopIfTrue="1">
      <formula>$AN21=4</formula>
    </cfRule>
    <cfRule type="expression" dxfId="862" priority="58" stopIfTrue="1">
      <formula>$AN21=2</formula>
    </cfRule>
    <cfRule type="expression" dxfId="861" priority="59" stopIfTrue="1">
      <formula>$AN21=5</formula>
    </cfRule>
    <cfRule type="expression" dxfId="860" priority="60" stopIfTrue="1">
      <formula>$AN21=1</formula>
    </cfRule>
  </conditionalFormatting>
  <conditionalFormatting sqref="AB21">
    <cfRule type="cellIs" dxfId="859" priority="52" operator="lessThan">
      <formula>$AB20</formula>
    </cfRule>
  </conditionalFormatting>
  <conditionalFormatting sqref="T25:V25">
    <cfRule type="expression" dxfId="858" priority="45" stopIfTrue="1">
      <formula>$AL25=7</formula>
    </cfRule>
    <cfRule type="expression" dxfId="857" priority="46" stopIfTrue="1">
      <formula>$AL25=6</formula>
    </cfRule>
    <cfRule type="expression" dxfId="856" priority="47" stopIfTrue="1">
      <formula>$AL25=3</formula>
    </cfRule>
    <cfRule type="expression" dxfId="855" priority="48" stopIfTrue="1">
      <formula>$AL25=4</formula>
    </cfRule>
    <cfRule type="expression" dxfId="854" priority="49" stopIfTrue="1">
      <formula>$AL25=2</formula>
    </cfRule>
    <cfRule type="expression" dxfId="853" priority="50" stopIfTrue="1">
      <formula>$AL25=5</formula>
    </cfRule>
    <cfRule type="expression" dxfId="852" priority="51" stopIfTrue="1">
      <formula>$AL25=1</formula>
    </cfRule>
  </conditionalFormatting>
  <conditionalFormatting sqref="V25">
    <cfRule type="cellIs" dxfId="851" priority="44" operator="lessThan">
      <formula>$V26</formula>
    </cfRule>
  </conditionalFormatting>
  <conditionalFormatting sqref="W25:Y25">
    <cfRule type="expression" dxfId="850" priority="37" stopIfTrue="1">
      <formula>$AM25=7</formula>
    </cfRule>
    <cfRule type="expression" dxfId="849" priority="38" stopIfTrue="1">
      <formula>$AM25=6</formula>
    </cfRule>
    <cfRule type="expression" dxfId="848" priority="39" stopIfTrue="1">
      <formula>$AM25=3</formula>
    </cfRule>
    <cfRule type="expression" dxfId="847" priority="40" stopIfTrue="1">
      <formula>$AM25=4</formula>
    </cfRule>
    <cfRule type="expression" dxfId="846" priority="41" stopIfTrue="1">
      <formula>$AM25=2</formula>
    </cfRule>
    <cfRule type="expression" dxfId="845" priority="42" stopIfTrue="1">
      <formula>$AM25=5</formula>
    </cfRule>
    <cfRule type="expression" dxfId="844" priority="43" stopIfTrue="1">
      <formula>$AM25=1</formula>
    </cfRule>
  </conditionalFormatting>
  <conditionalFormatting sqref="Y25">
    <cfRule type="cellIs" dxfId="843" priority="36" operator="lessThan">
      <formula>$Y26</formula>
    </cfRule>
  </conditionalFormatting>
  <conditionalFormatting sqref="T26:V26">
    <cfRule type="expression" dxfId="842" priority="29" stopIfTrue="1">
      <formula>$AL26=7</formula>
    </cfRule>
    <cfRule type="expression" dxfId="841" priority="30" stopIfTrue="1">
      <formula>$AL26=6</formula>
    </cfRule>
    <cfRule type="expression" dxfId="840" priority="31" stopIfTrue="1">
      <formula>$AL26=3</formula>
    </cfRule>
    <cfRule type="expression" dxfId="839" priority="32" stopIfTrue="1">
      <formula>$AL26=4</formula>
    </cfRule>
    <cfRule type="expression" dxfId="838" priority="33" stopIfTrue="1">
      <formula>$AL26=2</formula>
    </cfRule>
    <cfRule type="expression" dxfId="837" priority="34" stopIfTrue="1">
      <formula>$AL26=5</formula>
    </cfRule>
    <cfRule type="expression" dxfId="836" priority="35" stopIfTrue="1">
      <formula>$AL26=1</formula>
    </cfRule>
  </conditionalFormatting>
  <conditionalFormatting sqref="V26">
    <cfRule type="cellIs" dxfId="835" priority="28" operator="lessThan">
      <formula>$V25</formula>
    </cfRule>
  </conditionalFormatting>
  <conditionalFormatting sqref="W26:Y26">
    <cfRule type="expression" dxfId="834" priority="21" stopIfTrue="1">
      <formula>$AM26=7</formula>
    </cfRule>
    <cfRule type="expression" dxfId="833" priority="22" stopIfTrue="1">
      <formula>$AM26=6</formula>
    </cfRule>
    <cfRule type="expression" dxfId="832" priority="23" stopIfTrue="1">
      <formula>$AM26=3</formula>
    </cfRule>
    <cfRule type="expression" dxfId="831" priority="24" stopIfTrue="1">
      <formula>$AM26=4</formula>
    </cfRule>
    <cfRule type="expression" dxfId="830" priority="25" stopIfTrue="1">
      <formula>$AM26=2</formula>
    </cfRule>
    <cfRule type="expression" dxfId="829" priority="26" stopIfTrue="1">
      <formula>$AM26=5</formula>
    </cfRule>
    <cfRule type="expression" dxfId="828" priority="27" stopIfTrue="1">
      <formula>$AM26=1</formula>
    </cfRule>
  </conditionalFormatting>
  <conditionalFormatting sqref="Y26">
    <cfRule type="cellIs" dxfId="827" priority="20" operator="lessThan">
      <formula>$Y25</formula>
    </cfRule>
  </conditionalFormatting>
  <conditionalFormatting sqref="Z25:AB25">
    <cfRule type="expression" dxfId="826" priority="12" stopIfTrue="1">
      <formula>AND(OR($AC25=2,$AC26=2),$AC25+$AC26=2)</formula>
    </cfRule>
    <cfRule type="expression" dxfId="825" priority="13" stopIfTrue="1">
      <formula>$AN25=7</formula>
    </cfRule>
    <cfRule type="expression" dxfId="824" priority="14" stopIfTrue="1">
      <formula>$AN25=6</formula>
    </cfRule>
    <cfRule type="expression" dxfId="823" priority="15" stopIfTrue="1">
      <formula>$AN25=3</formula>
    </cfRule>
    <cfRule type="expression" dxfId="822" priority="16" stopIfTrue="1">
      <formula>$AN25=4</formula>
    </cfRule>
    <cfRule type="expression" dxfId="821" priority="17" stopIfTrue="1">
      <formula>$AN25=2</formula>
    </cfRule>
    <cfRule type="expression" dxfId="820" priority="18" stopIfTrue="1">
      <formula>$AN25=5</formula>
    </cfRule>
    <cfRule type="expression" dxfId="819" priority="19" stopIfTrue="1">
      <formula>$AN25=1</formula>
    </cfRule>
  </conditionalFormatting>
  <conditionalFormatting sqref="AB25">
    <cfRule type="cellIs" dxfId="818" priority="11" operator="lessThan">
      <formula>$AB26</formula>
    </cfRule>
  </conditionalFormatting>
  <conditionalFormatting sqref="Z26:AB26">
    <cfRule type="expression" dxfId="817" priority="3" stopIfTrue="1">
      <formula>AND(OR($AC25=2,$AC26=2),$AC25+$AC26=2)</formula>
    </cfRule>
    <cfRule type="expression" dxfId="816" priority="4" stopIfTrue="1">
      <formula>$AN26=7</formula>
    </cfRule>
    <cfRule type="expression" dxfId="815" priority="5" stopIfTrue="1">
      <formula>$AN26=6</formula>
    </cfRule>
    <cfRule type="expression" dxfId="814" priority="6" stopIfTrue="1">
      <formula>$AN26=3</formula>
    </cfRule>
    <cfRule type="expression" dxfId="813" priority="7" stopIfTrue="1">
      <formula>$AN26=4</formula>
    </cfRule>
    <cfRule type="expression" dxfId="812" priority="8" stopIfTrue="1">
      <formula>$AN26=2</formula>
    </cfRule>
    <cfRule type="expression" dxfId="811" priority="9" stopIfTrue="1">
      <formula>$AN26=5</formula>
    </cfRule>
    <cfRule type="expression" dxfId="810" priority="10" stopIfTrue="1">
      <formula>$AN26=1</formula>
    </cfRule>
  </conditionalFormatting>
  <conditionalFormatting sqref="AB26">
    <cfRule type="cellIs" dxfId="809" priority="2" operator="lessThan">
      <formula>$AB25</formula>
    </cfRule>
  </conditionalFormatting>
  <conditionalFormatting sqref="B7:M38">
    <cfRule type="expression" dxfId="808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scale="4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topLeftCell="A3" zoomScaleNormal="100" zoomScalePageLayoutView="145" workbookViewId="0">
      <selection activeCell="AK16" sqref="AK16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08" bestFit="1" customWidth="1"/>
    <col min="5" max="6" width="6.42578125" style="108" customWidth="1"/>
    <col min="7" max="7" width="5" style="108" customWidth="1"/>
    <col min="8" max="9" width="6.42578125" customWidth="1"/>
    <col min="10" max="10" width="5" style="108" customWidth="1"/>
    <col min="11" max="13" width="6.42578125" customWidth="1"/>
    <col min="14" max="14" width="5.28515625" customWidth="1"/>
    <col min="15" max="15" width="6.42578125" style="15" customWidth="1"/>
    <col min="16" max="16" width="0" style="15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7" customWidth="1"/>
    <col min="28" max="29" width="6.42578125" customWidth="1"/>
    <col min="31" max="31" width="6.140625" customWidth="1"/>
    <col min="32" max="32" width="12" hidden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" hidden="1" customWidth="1"/>
    <col min="44" max="44" width="8" customWidth="1"/>
  </cols>
  <sheetData>
    <row r="1" spans="1:43" x14ac:dyDescent="0.2">
      <c r="A1" s="160">
        <v>41720</v>
      </c>
      <c r="B1" s="161"/>
      <c r="C1" s="164" t="s">
        <v>42</v>
      </c>
      <c r="D1" s="165"/>
      <c r="E1" s="165"/>
      <c r="F1" s="166"/>
      <c r="H1" s="169" t="s">
        <v>18</v>
      </c>
      <c r="I1" s="170"/>
      <c r="J1" s="170"/>
      <c r="K1" s="170"/>
      <c r="L1" s="170"/>
      <c r="M1" s="171"/>
      <c r="O1" s="48" t="s">
        <v>44</v>
      </c>
      <c r="P1" s="4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</row>
    <row r="2" spans="1:43" s="4" customFormat="1" ht="16.5" thickBot="1" x14ac:dyDescent="0.25">
      <c r="A2" s="162"/>
      <c r="B2" s="163"/>
      <c r="C2" s="167"/>
      <c r="D2" s="167"/>
      <c r="E2" s="167"/>
      <c r="F2" s="168"/>
      <c r="G2" s="131"/>
      <c r="H2" s="135" t="s">
        <v>23</v>
      </c>
      <c r="I2" s="134"/>
      <c r="J2" s="137" t="s">
        <v>59</v>
      </c>
      <c r="K2" s="137"/>
      <c r="L2" s="137"/>
      <c r="M2" s="138"/>
      <c r="N2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L2" s="60"/>
      <c r="AM2" s="60"/>
      <c r="AN2" s="60"/>
      <c r="AO2" s="60"/>
      <c r="AP2" s="60"/>
      <c r="AQ2" s="60"/>
    </row>
    <row r="3" spans="1:43" ht="16.5" thickBot="1" x14ac:dyDescent="0.3">
      <c r="A3" s="172" t="s">
        <v>43</v>
      </c>
      <c r="B3" s="173"/>
      <c r="C3" s="173"/>
      <c r="D3" s="174"/>
      <c r="E3" s="109" t="s">
        <v>12</v>
      </c>
      <c r="F3" s="110" t="s">
        <v>41</v>
      </c>
      <c r="G3"/>
      <c r="H3" s="135" t="s">
        <v>21</v>
      </c>
      <c r="I3" s="134"/>
      <c r="J3" s="137" t="s">
        <v>60</v>
      </c>
      <c r="K3" s="137"/>
      <c r="L3" s="137"/>
      <c r="M3" s="138"/>
      <c r="O3" s="13" t="s">
        <v>31</v>
      </c>
      <c r="P3" s="14"/>
      <c r="Q3" s="14"/>
      <c r="R3" s="14"/>
      <c r="T3" s="80" t="s">
        <v>30</v>
      </c>
      <c r="U3" s="61"/>
      <c r="V3" s="62"/>
      <c r="W3" s="62">
        <v>1</v>
      </c>
      <c r="X3" s="62">
        <v>2</v>
      </c>
      <c r="Y3" s="62"/>
      <c r="Z3" s="62"/>
      <c r="AA3" s="75"/>
      <c r="AE3" s="103"/>
      <c r="AF3" s="103"/>
      <c r="AG3" s="103"/>
      <c r="AH3" s="103"/>
      <c r="AL3" s="92">
        <v>3</v>
      </c>
    </row>
    <row r="4" spans="1:43" ht="16.5" thickBot="1" x14ac:dyDescent="0.3">
      <c r="A4" s="111"/>
      <c r="B4" s="112"/>
      <c r="C4" s="132" t="s">
        <v>44</v>
      </c>
      <c r="D4" s="113"/>
      <c r="E4" s="114"/>
      <c r="F4" s="115"/>
      <c r="G4"/>
      <c r="H4" s="136" t="s">
        <v>22</v>
      </c>
      <c r="I4" s="133"/>
      <c r="J4" s="139" t="s">
        <v>61</v>
      </c>
      <c r="K4" s="139"/>
      <c r="L4" s="139"/>
      <c r="M4" s="140"/>
      <c r="Q4" s="15"/>
      <c r="R4" s="1"/>
      <c r="T4" s="81" t="s">
        <v>29</v>
      </c>
      <c r="U4" s="63">
        <v>1</v>
      </c>
      <c r="V4" s="79">
        <v>2</v>
      </c>
      <c r="W4" s="78">
        <v>3</v>
      </c>
      <c r="X4" s="76">
        <v>4</v>
      </c>
      <c r="Y4" s="64">
        <v>5</v>
      </c>
      <c r="Z4" s="74">
        <v>6</v>
      </c>
      <c r="AA4" s="77">
        <v>7</v>
      </c>
      <c r="AL4" s="93">
        <v>4</v>
      </c>
    </row>
    <row r="5" spans="1:43" ht="16.5" thickBot="1" x14ac:dyDescent="0.3">
      <c r="B5" s="3"/>
      <c r="C5" s="108"/>
      <c r="G5"/>
      <c r="I5" s="108"/>
      <c r="J5"/>
      <c r="O5" s="103"/>
      <c r="P5" s="103"/>
      <c r="Q5" s="103"/>
      <c r="R5" s="103"/>
      <c r="T5" s="22"/>
      <c r="U5" s="22"/>
      <c r="V5" s="22"/>
      <c r="W5" s="22"/>
      <c r="X5" s="22"/>
      <c r="Y5" s="22"/>
      <c r="Z5" s="22"/>
      <c r="AA5" s="21"/>
      <c r="AB5" s="22"/>
      <c r="AE5" s="13" t="s">
        <v>32</v>
      </c>
      <c r="AF5" s="13"/>
      <c r="AG5" s="13"/>
      <c r="AH5" s="13"/>
    </row>
    <row r="6" spans="1:43" ht="13.5" thickBot="1" x14ac:dyDescent="0.25">
      <c r="A6" s="121" t="s">
        <v>15</v>
      </c>
      <c r="B6" s="130" t="s">
        <v>14</v>
      </c>
      <c r="C6" s="122" t="s">
        <v>13</v>
      </c>
      <c r="D6" s="122" t="s">
        <v>16</v>
      </c>
      <c r="E6" s="142" t="s">
        <v>17</v>
      </c>
      <c r="F6" s="122" t="s">
        <v>19</v>
      </c>
      <c r="G6" s="122" t="s">
        <v>0</v>
      </c>
      <c r="H6" s="142" t="s">
        <v>24</v>
      </c>
      <c r="I6" s="122" t="s">
        <v>20</v>
      </c>
      <c r="J6" s="122" t="s">
        <v>0</v>
      </c>
      <c r="K6" s="142" t="s">
        <v>25</v>
      </c>
      <c r="L6" s="150" t="s">
        <v>1</v>
      </c>
      <c r="M6" s="149" t="s">
        <v>2</v>
      </c>
      <c r="T6" s="94"/>
      <c r="U6" s="96"/>
      <c r="V6" s="95"/>
      <c r="W6" s="94"/>
      <c r="X6" s="96"/>
      <c r="Y6" s="94"/>
      <c r="Z6" s="94"/>
      <c r="AA6" s="96"/>
      <c r="AB6" s="94"/>
    </row>
    <row r="7" spans="1:43" ht="13.5" thickBot="1" x14ac:dyDescent="0.25">
      <c r="A7" s="123">
        <v>1</v>
      </c>
      <c r="B7" s="154"/>
      <c r="C7" s="128" t="s">
        <v>50</v>
      </c>
      <c r="D7" s="116" t="s">
        <v>54</v>
      </c>
      <c r="E7" s="143"/>
      <c r="F7" s="116">
        <v>6.1790000000000003</v>
      </c>
      <c r="G7" s="116">
        <v>0</v>
      </c>
      <c r="H7" s="146">
        <f t="shared" ref="H7:H56" si="0">IF(ISBLANK(F7),100,F7+G7*0.2)</f>
        <v>6.1790000000000003</v>
      </c>
      <c r="I7" s="2">
        <v>6.1929999999999996</v>
      </c>
      <c r="J7" s="116">
        <v>1</v>
      </c>
      <c r="K7" s="146">
        <f t="shared" ref="K7:K56" si="1">IF(ISBLANK(I7),100,I7+J7*0.2)</f>
        <v>6.3929999999999998</v>
      </c>
      <c r="L7" s="151">
        <f t="shared" ref="L7:L56" si="2">MIN(H7,K7)</f>
        <v>6.1790000000000003</v>
      </c>
      <c r="M7" s="117">
        <f t="shared" ref="M7:M56" si="3">MAX(H7,K7)</f>
        <v>6.3929999999999998</v>
      </c>
      <c r="N7" t="s">
        <v>58</v>
      </c>
      <c r="O7" s="101" t="s">
        <v>3</v>
      </c>
      <c r="P7" s="16"/>
      <c r="Q7" s="15"/>
      <c r="R7" s="1"/>
      <c r="T7" s="82" t="s">
        <v>26</v>
      </c>
      <c r="U7" s="83" t="s">
        <v>0</v>
      </c>
      <c r="V7" s="84" t="s">
        <v>37</v>
      </c>
      <c r="W7" s="84" t="s">
        <v>27</v>
      </c>
      <c r="X7" s="83" t="s">
        <v>0</v>
      </c>
      <c r="Y7" s="84" t="s">
        <v>38</v>
      </c>
      <c r="Z7" s="84" t="s">
        <v>28</v>
      </c>
      <c r="AA7" s="83" t="s">
        <v>0</v>
      </c>
      <c r="AB7" s="158" t="s">
        <v>39</v>
      </c>
      <c r="AC7" s="72" t="s">
        <v>40</v>
      </c>
      <c r="AL7" s="66">
        <v>0</v>
      </c>
      <c r="AM7" s="67">
        <v>0</v>
      </c>
      <c r="AN7" s="68">
        <v>0</v>
      </c>
    </row>
    <row r="8" spans="1:43" x14ac:dyDescent="0.2">
      <c r="A8" s="123">
        <v>2</v>
      </c>
      <c r="B8" s="154"/>
      <c r="C8" s="128" t="s">
        <v>49</v>
      </c>
      <c r="D8" s="118" t="s">
        <v>54</v>
      </c>
      <c r="E8" s="143"/>
      <c r="F8" s="116">
        <v>5.73</v>
      </c>
      <c r="G8" s="118">
        <v>3</v>
      </c>
      <c r="H8" s="146">
        <f t="shared" si="0"/>
        <v>6.33</v>
      </c>
      <c r="I8" s="2">
        <v>5.6890000000000001</v>
      </c>
      <c r="J8" s="118">
        <v>3</v>
      </c>
      <c r="K8" s="146">
        <f t="shared" si="1"/>
        <v>6.2889999999999997</v>
      </c>
      <c r="L8" s="151">
        <f t="shared" si="2"/>
        <v>6.2889999999999997</v>
      </c>
      <c r="M8" s="117">
        <f t="shared" si="3"/>
        <v>6.33</v>
      </c>
      <c r="N8" t="s">
        <v>58</v>
      </c>
      <c r="O8" s="20">
        <v>1</v>
      </c>
      <c r="P8" s="18">
        <v>0</v>
      </c>
      <c r="Q8" s="18" t="s">
        <v>50</v>
      </c>
      <c r="R8" s="32" t="s">
        <v>54</v>
      </c>
      <c r="S8" s="65"/>
      <c r="T8" s="31">
        <v>7.14</v>
      </c>
      <c r="U8" s="30">
        <v>0</v>
      </c>
      <c r="V8" s="31">
        <v>7.14</v>
      </c>
      <c r="W8" s="31">
        <v>7.1420000000000003</v>
      </c>
      <c r="X8" s="30">
        <v>1</v>
      </c>
      <c r="Y8" s="31">
        <v>7.3420000000000005</v>
      </c>
      <c r="Z8" s="31"/>
      <c r="AA8" s="30"/>
      <c r="AB8" s="31">
        <v>0</v>
      </c>
      <c r="AC8" s="85">
        <v>2</v>
      </c>
      <c r="AG8" s="15"/>
      <c r="AH8" s="1"/>
      <c r="AL8" s="66">
        <v>3</v>
      </c>
      <c r="AM8" s="67">
        <v>4</v>
      </c>
      <c r="AN8" s="68">
        <v>3</v>
      </c>
      <c r="AO8" s="67">
        <v>1</v>
      </c>
      <c r="AP8" s="67">
        <v>1</v>
      </c>
      <c r="AQ8" s="68">
        <v>0</v>
      </c>
    </row>
    <row r="9" spans="1:43" ht="13.5" thickBot="1" x14ac:dyDescent="0.25">
      <c r="A9" s="123">
        <v>3</v>
      </c>
      <c r="B9" s="154"/>
      <c r="C9" s="128" t="s">
        <v>47</v>
      </c>
      <c r="D9" s="116" t="s">
        <v>55</v>
      </c>
      <c r="E9" s="143"/>
      <c r="F9" s="116">
        <v>7.3959999999999999</v>
      </c>
      <c r="G9" s="116">
        <v>2</v>
      </c>
      <c r="H9" s="146">
        <f t="shared" si="0"/>
        <v>7.7960000000000003</v>
      </c>
      <c r="I9" s="2">
        <v>6.524</v>
      </c>
      <c r="J9" s="116">
        <v>2</v>
      </c>
      <c r="K9" s="146">
        <f t="shared" si="1"/>
        <v>6.9240000000000004</v>
      </c>
      <c r="L9" s="151">
        <f t="shared" si="2"/>
        <v>6.9240000000000004</v>
      </c>
      <c r="M9" s="117">
        <f t="shared" si="3"/>
        <v>7.7960000000000003</v>
      </c>
      <c r="N9" t="s">
        <v>58</v>
      </c>
      <c r="O9" s="25">
        <v>4</v>
      </c>
      <c r="P9" s="24">
        <v>0</v>
      </c>
      <c r="Q9" s="24" t="s">
        <v>52</v>
      </c>
      <c r="R9" s="33" t="s">
        <v>53</v>
      </c>
      <c r="S9" s="65"/>
      <c r="T9" s="31">
        <v>7.399</v>
      </c>
      <c r="U9" s="30">
        <v>1</v>
      </c>
      <c r="V9" s="31">
        <v>7.5990000000000002</v>
      </c>
      <c r="W9" s="31">
        <v>7.1029999999999998</v>
      </c>
      <c r="X9" s="30">
        <v>2</v>
      </c>
      <c r="Y9" s="31">
        <v>7.5030000000000001</v>
      </c>
      <c r="Z9" s="31"/>
      <c r="AA9" s="30"/>
      <c r="AB9" s="31">
        <v>0</v>
      </c>
      <c r="AC9" s="73">
        <v>0</v>
      </c>
      <c r="AE9" s="26" t="s">
        <v>5</v>
      </c>
      <c r="AF9" s="26"/>
      <c r="AG9" s="15"/>
      <c r="AH9" s="1"/>
      <c r="AL9" s="69">
        <v>4</v>
      </c>
      <c r="AM9" s="70">
        <v>3</v>
      </c>
      <c r="AN9" s="71">
        <v>4</v>
      </c>
      <c r="AO9" s="70">
        <v>0</v>
      </c>
      <c r="AP9" s="70">
        <v>0</v>
      </c>
      <c r="AQ9" s="71">
        <v>0</v>
      </c>
    </row>
    <row r="10" spans="1:43" ht="13.5" thickBot="1" x14ac:dyDescent="0.25">
      <c r="A10" s="123">
        <v>4</v>
      </c>
      <c r="B10" s="154"/>
      <c r="C10" s="128" t="s">
        <v>52</v>
      </c>
      <c r="D10" s="116" t="s">
        <v>53</v>
      </c>
      <c r="E10" s="143"/>
      <c r="F10" s="116">
        <v>6.9260000000000002</v>
      </c>
      <c r="G10" s="116">
        <v>0</v>
      </c>
      <c r="H10" s="146">
        <f t="shared" si="0"/>
        <v>6.9260000000000002</v>
      </c>
      <c r="I10" s="2">
        <v>6.99</v>
      </c>
      <c r="J10" s="116">
        <v>1</v>
      </c>
      <c r="K10" s="146">
        <f t="shared" si="1"/>
        <v>7.19</v>
      </c>
      <c r="L10" s="151">
        <f t="shared" si="2"/>
        <v>6.9260000000000002</v>
      </c>
      <c r="M10" s="117">
        <f t="shared" si="3"/>
        <v>7.19</v>
      </c>
      <c r="N10" t="s">
        <v>58</v>
      </c>
      <c r="O10" s="1"/>
      <c r="Q10" s="15"/>
      <c r="R10" s="1"/>
      <c r="T10" s="86"/>
      <c r="U10" s="87"/>
      <c r="V10" s="88"/>
      <c r="W10" s="86"/>
      <c r="X10" s="87"/>
      <c r="Y10" s="86"/>
      <c r="Z10" s="86"/>
      <c r="AA10" s="87"/>
      <c r="AB10" s="86"/>
      <c r="AE10" s="27" t="s">
        <v>6</v>
      </c>
      <c r="AF10" s="18">
        <v>0</v>
      </c>
      <c r="AG10" s="18" t="s">
        <v>50</v>
      </c>
      <c r="AH10" s="19" t="s">
        <v>54</v>
      </c>
    </row>
    <row r="11" spans="1:43" ht="13.5" thickBot="1" x14ac:dyDescent="0.25">
      <c r="A11" s="123">
        <v>5</v>
      </c>
      <c r="B11" s="154"/>
      <c r="C11" s="128" t="s">
        <v>46</v>
      </c>
      <c r="D11" s="116" t="s">
        <v>54</v>
      </c>
      <c r="E11" s="143"/>
      <c r="F11" s="116">
        <v>8.0109999999999992</v>
      </c>
      <c r="G11" s="116">
        <v>4</v>
      </c>
      <c r="H11" s="146">
        <f t="shared" si="0"/>
        <v>8.8109999999999999</v>
      </c>
      <c r="I11" s="2">
        <v>7.6340000000000003</v>
      </c>
      <c r="J11" s="116">
        <v>0</v>
      </c>
      <c r="K11" s="146">
        <f t="shared" si="1"/>
        <v>7.6340000000000003</v>
      </c>
      <c r="L11" s="151">
        <f t="shared" si="2"/>
        <v>7.6340000000000003</v>
      </c>
      <c r="M11" s="117">
        <f t="shared" si="3"/>
        <v>8.8109999999999999</v>
      </c>
      <c r="O11" s="101" t="s">
        <v>4</v>
      </c>
      <c r="P11" s="16"/>
      <c r="Q11" s="15"/>
      <c r="R11" s="1"/>
      <c r="T11" s="82" t="s">
        <v>26</v>
      </c>
      <c r="U11" s="83" t="s">
        <v>0</v>
      </c>
      <c r="V11" s="84" t="s">
        <v>37</v>
      </c>
      <c r="W11" s="84" t="s">
        <v>27</v>
      </c>
      <c r="X11" s="83" t="s">
        <v>0</v>
      </c>
      <c r="Y11" s="84" t="s">
        <v>38</v>
      </c>
      <c r="Z11" s="84" t="s">
        <v>28</v>
      </c>
      <c r="AA11" s="83" t="s">
        <v>0</v>
      </c>
      <c r="AB11" s="158" t="s">
        <v>39</v>
      </c>
      <c r="AC11" s="72" t="s">
        <v>40</v>
      </c>
      <c r="AE11" s="5" t="s">
        <v>7</v>
      </c>
      <c r="AF11" s="47">
        <v>0</v>
      </c>
      <c r="AG11" s="47" t="s">
        <v>47</v>
      </c>
      <c r="AH11" s="6" t="s">
        <v>55</v>
      </c>
      <c r="AL11" s="66">
        <v>0</v>
      </c>
      <c r="AM11" s="67">
        <v>0</v>
      </c>
      <c r="AN11" s="68">
        <v>0</v>
      </c>
    </row>
    <row r="12" spans="1:43" x14ac:dyDescent="0.2">
      <c r="A12" s="123">
        <v>6</v>
      </c>
      <c r="B12" s="154"/>
      <c r="C12" s="128" t="s">
        <v>48</v>
      </c>
      <c r="D12" s="116" t="s">
        <v>53</v>
      </c>
      <c r="E12" s="143"/>
      <c r="F12" s="116">
        <v>8.1760000000000002</v>
      </c>
      <c r="G12" s="116">
        <v>10</v>
      </c>
      <c r="H12" s="146">
        <f t="shared" si="0"/>
        <v>10.176</v>
      </c>
      <c r="I12" s="2">
        <v>9.4410000000000007</v>
      </c>
      <c r="J12" s="116">
        <v>2</v>
      </c>
      <c r="K12" s="146">
        <f t="shared" si="1"/>
        <v>9.8410000000000011</v>
      </c>
      <c r="L12" s="151">
        <f t="shared" si="2"/>
        <v>9.8410000000000011</v>
      </c>
      <c r="M12" s="117">
        <f t="shared" si="3"/>
        <v>10.176</v>
      </c>
      <c r="O12" s="99">
        <v>2</v>
      </c>
      <c r="P12" s="28">
        <v>0</v>
      </c>
      <c r="Q12" s="28" t="s">
        <v>49</v>
      </c>
      <c r="R12" s="35" t="s">
        <v>54</v>
      </c>
      <c r="S12" s="65"/>
      <c r="T12" s="31">
        <v>6.6719999999999997</v>
      </c>
      <c r="U12" s="30">
        <v>5</v>
      </c>
      <c r="V12" s="31">
        <v>7.6719999999999997</v>
      </c>
      <c r="W12" s="31">
        <v>6.41</v>
      </c>
      <c r="X12" s="30">
        <v>0</v>
      </c>
      <c r="Y12" s="31">
        <v>6.41</v>
      </c>
      <c r="Z12" s="31">
        <v>6.44</v>
      </c>
      <c r="AA12" s="30">
        <v>4</v>
      </c>
      <c r="AB12" s="31">
        <v>7.24</v>
      </c>
      <c r="AC12" s="85">
        <v>1</v>
      </c>
      <c r="AL12" s="66">
        <v>3</v>
      </c>
      <c r="AM12" s="67">
        <v>4</v>
      </c>
      <c r="AN12" s="68">
        <v>3</v>
      </c>
      <c r="AO12" s="67">
        <v>0</v>
      </c>
      <c r="AP12" s="67">
        <v>1</v>
      </c>
      <c r="AQ12" s="68">
        <v>0</v>
      </c>
    </row>
    <row r="13" spans="1:43" ht="13.5" thickBot="1" x14ac:dyDescent="0.25">
      <c r="A13" s="123">
        <v>7</v>
      </c>
      <c r="B13" s="155"/>
      <c r="C13" s="2" t="s">
        <v>51</v>
      </c>
      <c r="D13" s="118" t="s">
        <v>56</v>
      </c>
      <c r="E13" s="143"/>
      <c r="F13" s="116">
        <v>8.6869999999999994</v>
      </c>
      <c r="G13" s="118">
        <v>7</v>
      </c>
      <c r="H13" s="146">
        <f t="shared" si="0"/>
        <v>10.087</v>
      </c>
      <c r="I13" s="2">
        <v>10.750999999999999</v>
      </c>
      <c r="J13" s="118">
        <v>1</v>
      </c>
      <c r="K13" s="146">
        <f t="shared" si="1"/>
        <v>10.950999999999999</v>
      </c>
      <c r="L13" s="151">
        <f t="shared" si="2"/>
        <v>10.087</v>
      </c>
      <c r="M13" s="117">
        <f t="shared" si="3"/>
        <v>10.950999999999999</v>
      </c>
      <c r="O13" s="100">
        <v>3</v>
      </c>
      <c r="P13" s="37">
        <v>0</v>
      </c>
      <c r="Q13" s="37" t="s">
        <v>47</v>
      </c>
      <c r="R13" s="38" t="s">
        <v>55</v>
      </c>
      <c r="S13" s="65"/>
      <c r="T13" s="31">
        <v>7.2519999999999998</v>
      </c>
      <c r="U13" s="30">
        <v>1</v>
      </c>
      <c r="V13" s="31">
        <v>7.452</v>
      </c>
      <c r="W13" s="31">
        <v>6.9370000000000003</v>
      </c>
      <c r="X13" s="30">
        <v>1</v>
      </c>
      <c r="Y13" s="31">
        <v>7.1370000000000005</v>
      </c>
      <c r="Z13" s="31">
        <v>6.99</v>
      </c>
      <c r="AA13" s="30">
        <v>1</v>
      </c>
      <c r="AB13" s="31">
        <v>7.19</v>
      </c>
      <c r="AC13" s="73">
        <v>2</v>
      </c>
      <c r="AE13" s="49" t="s">
        <v>8</v>
      </c>
      <c r="AF13" s="49"/>
      <c r="AG13" s="49"/>
      <c r="AH13" s="1"/>
      <c r="AL13" s="69">
        <v>4</v>
      </c>
      <c r="AM13" s="70">
        <v>3</v>
      </c>
      <c r="AN13" s="71">
        <v>4</v>
      </c>
      <c r="AO13" s="70">
        <v>1</v>
      </c>
      <c r="AP13" s="70">
        <v>0</v>
      </c>
      <c r="AQ13" s="71">
        <v>1</v>
      </c>
    </row>
    <row r="14" spans="1:43" x14ac:dyDescent="0.2">
      <c r="A14" s="123">
        <v>8</v>
      </c>
      <c r="B14" s="154"/>
      <c r="C14" s="2" t="s">
        <v>45</v>
      </c>
      <c r="D14" s="118" t="s">
        <v>53</v>
      </c>
      <c r="E14" s="143"/>
      <c r="F14" s="118">
        <v>12.228999999999999</v>
      </c>
      <c r="G14" s="116">
        <v>6</v>
      </c>
      <c r="H14" s="146">
        <f t="shared" si="0"/>
        <v>13.428999999999998</v>
      </c>
      <c r="I14" s="2">
        <v>10.013</v>
      </c>
      <c r="J14" s="116">
        <v>3</v>
      </c>
      <c r="K14" s="146">
        <f t="shared" si="1"/>
        <v>10.613</v>
      </c>
      <c r="L14" s="151">
        <f t="shared" si="2"/>
        <v>10.613</v>
      </c>
      <c r="M14" s="117">
        <f t="shared" si="3"/>
        <v>13.428999999999998</v>
      </c>
      <c r="T14" s="89"/>
      <c r="U14" s="89"/>
      <c r="V14" s="89"/>
      <c r="W14" s="89"/>
      <c r="X14" s="89"/>
      <c r="Y14" s="89"/>
      <c r="Z14" s="89"/>
      <c r="AA14" s="91"/>
      <c r="AB14" s="89"/>
      <c r="AE14" s="27" t="s">
        <v>9</v>
      </c>
      <c r="AF14" s="18">
        <v>0</v>
      </c>
      <c r="AG14" s="18" t="s">
        <v>52</v>
      </c>
      <c r="AH14" s="19" t="s">
        <v>53</v>
      </c>
    </row>
    <row r="15" spans="1:43" x14ac:dyDescent="0.2">
      <c r="A15" s="124">
        <v>9</v>
      </c>
      <c r="B15" s="154"/>
      <c r="C15" s="128" t="s">
        <v>57</v>
      </c>
      <c r="D15" s="118" t="s">
        <v>56</v>
      </c>
      <c r="E15" s="143"/>
      <c r="F15" s="116">
        <v>11.27</v>
      </c>
      <c r="G15" s="118">
        <v>1</v>
      </c>
      <c r="H15" s="146">
        <f t="shared" si="0"/>
        <v>11.469999999999999</v>
      </c>
      <c r="I15" s="2">
        <v>11.64</v>
      </c>
      <c r="J15" s="118">
        <v>0</v>
      </c>
      <c r="K15" s="146">
        <f t="shared" si="1"/>
        <v>11.64</v>
      </c>
      <c r="L15" s="151">
        <f t="shared" si="2"/>
        <v>11.469999999999999</v>
      </c>
      <c r="M15" s="117">
        <f t="shared" si="3"/>
        <v>11.64</v>
      </c>
      <c r="AE15" s="5" t="s">
        <v>10</v>
      </c>
      <c r="AF15" s="47">
        <v>0</v>
      </c>
      <c r="AG15" s="47" t="s">
        <v>49</v>
      </c>
      <c r="AH15" s="6" t="s">
        <v>54</v>
      </c>
    </row>
    <row r="16" spans="1:43" x14ac:dyDescent="0.2">
      <c r="A16" s="124">
        <v>10</v>
      </c>
      <c r="B16" s="154"/>
      <c r="C16" s="128"/>
      <c r="D16" s="116"/>
      <c r="E16" s="143"/>
      <c r="F16" s="116"/>
      <c r="G16" s="116"/>
      <c r="H16" s="146">
        <f t="shared" si="0"/>
        <v>100</v>
      </c>
      <c r="I16" s="2"/>
      <c r="J16" s="116"/>
      <c r="K16" s="146">
        <f t="shared" si="1"/>
        <v>100</v>
      </c>
      <c r="L16" s="151">
        <f t="shared" si="2"/>
        <v>100</v>
      </c>
      <c r="M16" s="117">
        <f t="shared" si="3"/>
        <v>100</v>
      </c>
    </row>
    <row r="17" spans="1:43" x14ac:dyDescent="0.2">
      <c r="A17" s="124">
        <v>11</v>
      </c>
      <c r="B17" s="155"/>
      <c r="C17" s="2"/>
      <c r="D17" s="118"/>
      <c r="E17" s="143"/>
      <c r="F17" s="116"/>
      <c r="G17" s="118"/>
      <c r="H17" s="146">
        <f t="shared" si="0"/>
        <v>100</v>
      </c>
      <c r="I17" s="2"/>
      <c r="J17" s="118"/>
      <c r="K17" s="146">
        <f t="shared" si="1"/>
        <v>100</v>
      </c>
      <c r="L17" s="151">
        <f t="shared" si="2"/>
        <v>100</v>
      </c>
      <c r="M17" s="117">
        <f t="shared" si="3"/>
        <v>100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1"/>
      <c r="AC17" s="11"/>
      <c r="AD17" s="11"/>
      <c r="AE17" s="11"/>
      <c r="AF17" s="11"/>
      <c r="AG17" s="11"/>
      <c r="AH17" s="11"/>
      <c r="AI17" s="11"/>
    </row>
    <row r="18" spans="1:43" ht="16.5" thickBot="1" x14ac:dyDescent="0.3">
      <c r="A18" s="124">
        <v>12</v>
      </c>
      <c r="B18" s="154"/>
      <c r="C18" s="128"/>
      <c r="D18" s="116"/>
      <c r="E18" s="143"/>
      <c r="F18" s="116"/>
      <c r="G18" s="116"/>
      <c r="H18" s="146">
        <f t="shared" si="0"/>
        <v>100</v>
      </c>
      <c r="I18" s="2"/>
      <c r="J18" s="116"/>
      <c r="K18" s="146">
        <f t="shared" si="1"/>
        <v>100</v>
      </c>
      <c r="L18" s="151">
        <f t="shared" si="2"/>
        <v>100</v>
      </c>
      <c r="M18" s="117">
        <f t="shared" si="3"/>
        <v>100</v>
      </c>
      <c r="O18" s="13" t="s">
        <v>33</v>
      </c>
      <c r="P18" s="13"/>
      <c r="Q18" s="13"/>
      <c r="R18" s="13"/>
      <c r="T18" s="94"/>
      <c r="U18" s="96"/>
      <c r="V18" s="95"/>
      <c r="W18" s="94"/>
      <c r="X18" s="96"/>
      <c r="Y18" s="94"/>
      <c r="Z18" s="94"/>
      <c r="AA18" s="96"/>
      <c r="AB18" s="94"/>
      <c r="AE18" s="107" t="s">
        <v>36</v>
      </c>
      <c r="AF18" s="107"/>
      <c r="AG18" s="107"/>
      <c r="AH18" s="107"/>
    </row>
    <row r="19" spans="1:43" ht="13.5" thickBot="1" x14ac:dyDescent="0.25">
      <c r="A19" s="124">
        <v>13</v>
      </c>
      <c r="B19" s="155"/>
      <c r="C19" s="2"/>
      <c r="D19" s="118"/>
      <c r="E19" s="143"/>
      <c r="F19" s="116"/>
      <c r="G19" s="118"/>
      <c r="H19" s="146">
        <f t="shared" si="0"/>
        <v>100</v>
      </c>
      <c r="I19" s="2"/>
      <c r="J19" s="118"/>
      <c r="K19" s="146">
        <f t="shared" si="1"/>
        <v>100</v>
      </c>
      <c r="L19" s="151">
        <f t="shared" si="2"/>
        <v>100</v>
      </c>
      <c r="M19" s="117">
        <f t="shared" si="3"/>
        <v>100</v>
      </c>
      <c r="O19"/>
      <c r="P19"/>
      <c r="Q19" s="15"/>
      <c r="R19" s="1"/>
      <c r="T19" s="82" t="s">
        <v>26</v>
      </c>
      <c r="U19" s="83" t="s">
        <v>0</v>
      </c>
      <c r="V19" s="84" t="s">
        <v>37</v>
      </c>
      <c r="W19" s="84" t="s">
        <v>27</v>
      </c>
      <c r="X19" s="83" t="s">
        <v>0</v>
      </c>
      <c r="Y19" s="84" t="s">
        <v>38</v>
      </c>
      <c r="Z19" s="84" t="s">
        <v>28</v>
      </c>
      <c r="AA19" s="83" t="s">
        <v>0</v>
      </c>
      <c r="AB19" s="158" t="s">
        <v>39</v>
      </c>
      <c r="AC19" s="72" t="s">
        <v>40</v>
      </c>
      <c r="AE19" s="39" t="s">
        <v>35</v>
      </c>
      <c r="AF19" s="40" t="s">
        <v>14</v>
      </c>
      <c r="AG19" s="41" t="s">
        <v>13</v>
      </c>
      <c r="AH19" s="42" t="s">
        <v>16</v>
      </c>
      <c r="AL19" s="66">
        <v>0</v>
      </c>
      <c r="AM19" s="67">
        <v>0</v>
      </c>
      <c r="AN19" s="68">
        <v>0</v>
      </c>
    </row>
    <row r="20" spans="1:43" x14ac:dyDescent="0.2">
      <c r="A20" s="124">
        <v>14</v>
      </c>
      <c r="B20" s="154"/>
      <c r="C20" s="128"/>
      <c r="D20" s="116"/>
      <c r="E20" s="143"/>
      <c r="F20" s="116"/>
      <c r="G20" s="116"/>
      <c r="H20" s="146">
        <f t="shared" si="0"/>
        <v>100</v>
      </c>
      <c r="I20" s="2"/>
      <c r="J20" s="116"/>
      <c r="K20" s="146">
        <f t="shared" si="1"/>
        <v>100</v>
      </c>
      <c r="L20" s="151">
        <f t="shared" si="2"/>
        <v>100</v>
      </c>
      <c r="M20" s="117">
        <f t="shared" si="3"/>
        <v>100</v>
      </c>
      <c r="O20" s="17" t="s">
        <v>9</v>
      </c>
      <c r="P20" s="18">
        <v>0</v>
      </c>
      <c r="Q20" s="18" t="s">
        <v>52</v>
      </c>
      <c r="R20" s="32" t="s">
        <v>53</v>
      </c>
      <c r="S20" s="65"/>
      <c r="T20" s="31">
        <v>7.9</v>
      </c>
      <c r="U20" s="30">
        <v>1</v>
      </c>
      <c r="V20" s="31">
        <v>8.1</v>
      </c>
      <c r="W20" s="31">
        <v>7.2140000000000004</v>
      </c>
      <c r="X20" s="30">
        <v>2</v>
      </c>
      <c r="Y20" s="31">
        <v>7.6140000000000008</v>
      </c>
      <c r="Z20" s="31"/>
      <c r="AA20" s="30"/>
      <c r="AB20" s="31">
        <v>0</v>
      </c>
      <c r="AC20" s="85">
        <v>0</v>
      </c>
      <c r="AE20" s="43">
        <v>1</v>
      </c>
      <c r="AF20" s="105">
        <v>0</v>
      </c>
      <c r="AG20" s="44" t="s">
        <v>50</v>
      </c>
      <c r="AH20" s="45" t="s">
        <v>54</v>
      </c>
      <c r="AL20" s="66">
        <v>3</v>
      </c>
      <c r="AM20" s="67">
        <v>4</v>
      </c>
      <c r="AN20" s="68">
        <v>3</v>
      </c>
      <c r="AO20" s="67">
        <v>0</v>
      </c>
      <c r="AP20" s="67">
        <v>0</v>
      </c>
      <c r="AQ20" s="68">
        <v>0</v>
      </c>
    </row>
    <row r="21" spans="1:43" ht="13.5" thickBot="1" x14ac:dyDescent="0.25">
      <c r="A21" s="124">
        <v>15</v>
      </c>
      <c r="B21" s="154"/>
      <c r="C21" s="128"/>
      <c r="D21" s="118"/>
      <c r="E21" s="143"/>
      <c r="F21" s="116"/>
      <c r="G21" s="118"/>
      <c r="H21" s="146">
        <f t="shared" si="0"/>
        <v>100</v>
      </c>
      <c r="I21" s="2"/>
      <c r="J21" s="118"/>
      <c r="K21" s="146">
        <f t="shared" si="1"/>
        <v>100</v>
      </c>
      <c r="L21" s="151">
        <f t="shared" si="2"/>
        <v>100</v>
      </c>
      <c r="M21" s="117">
        <f t="shared" si="3"/>
        <v>100</v>
      </c>
      <c r="O21" s="23" t="s">
        <v>10</v>
      </c>
      <c r="P21" s="24">
        <v>0</v>
      </c>
      <c r="Q21" s="24" t="s">
        <v>49</v>
      </c>
      <c r="R21" s="33" t="s">
        <v>54</v>
      </c>
      <c r="S21" s="65"/>
      <c r="T21" s="31">
        <v>6.1980000000000004</v>
      </c>
      <c r="U21" s="30">
        <v>1</v>
      </c>
      <c r="V21" s="31">
        <v>6.3980000000000006</v>
      </c>
      <c r="W21" s="31">
        <v>6.2270000000000003</v>
      </c>
      <c r="X21" s="30">
        <v>1</v>
      </c>
      <c r="Y21" s="31">
        <v>6.4270000000000005</v>
      </c>
      <c r="Z21" s="31"/>
      <c r="AA21" s="30"/>
      <c r="AB21" s="31">
        <v>0</v>
      </c>
      <c r="AC21" s="73">
        <v>2</v>
      </c>
      <c r="AE21" s="43">
        <v>2</v>
      </c>
      <c r="AF21" s="105">
        <v>0</v>
      </c>
      <c r="AG21" s="44" t="s">
        <v>47</v>
      </c>
      <c r="AH21" s="45" t="s">
        <v>55</v>
      </c>
      <c r="AL21" s="69">
        <v>4</v>
      </c>
      <c r="AM21" s="70">
        <v>3</v>
      </c>
      <c r="AN21" s="71">
        <v>4</v>
      </c>
      <c r="AO21" s="70">
        <v>1</v>
      </c>
      <c r="AP21" s="70">
        <v>1</v>
      </c>
      <c r="AQ21" s="71">
        <v>0</v>
      </c>
    </row>
    <row r="22" spans="1:43" x14ac:dyDescent="0.2">
      <c r="A22" s="124">
        <v>16</v>
      </c>
      <c r="B22" s="154"/>
      <c r="C22" s="128"/>
      <c r="D22" s="116"/>
      <c r="E22" s="143"/>
      <c r="F22" s="116"/>
      <c r="G22" s="116"/>
      <c r="H22" s="146">
        <f t="shared" si="0"/>
        <v>100</v>
      </c>
      <c r="I22" s="2"/>
      <c r="J22" s="116"/>
      <c r="K22" s="146">
        <f t="shared" si="1"/>
        <v>100</v>
      </c>
      <c r="L22" s="151">
        <f t="shared" si="2"/>
        <v>100</v>
      </c>
      <c r="M22" s="117">
        <f t="shared" si="3"/>
        <v>100</v>
      </c>
      <c r="O22" s="29"/>
      <c r="P22" s="29"/>
      <c r="Q22" s="29"/>
      <c r="R22" s="29"/>
      <c r="T22" s="97"/>
      <c r="U22" s="97"/>
      <c r="V22" s="97"/>
      <c r="W22" s="97"/>
      <c r="X22" s="97"/>
      <c r="Y22" s="97"/>
      <c r="Z22" s="97"/>
      <c r="AA22" s="98"/>
      <c r="AB22" s="97"/>
      <c r="AC22" s="22"/>
      <c r="AE22" s="43">
        <v>3</v>
      </c>
      <c r="AF22" s="105">
        <v>0</v>
      </c>
      <c r="AG22" s="44" t="s">
        <v>49</v>
      </c>
      <c r="AH22" s="45" t="s">
        <v>54</v>
      </c>
    </row>
    <row r="23" spans="1:43" ht="16.5" thickBot="1" x14ac:dyDescent="0.3">
      <c r="A23" s="125">
        <v>17</v>
      </c>
      <c r="B23" s="155"/>
      <c r="C23" s="2"/>
      <c r="D23" s="118"/>
      <c r="E23" s="143"/>
      <c r="F23" s="116"/>
      <c r="G23" s="118"/>
      <c r="H23" s="146">
        <f t="shared" si="0"/>
        <v>100</v>
      </c>
      <c r="I23" s="2"/>
      <c r="J23" s="118"/>
      <c r="K23" s="146">
        <f t="shared" si="1"/>
        <v>100</v>
      </c>
      <c r="L23" s="151">
        <f t="shared" si="2"/>
        <v>100</v>
      </c>
      <c r="M23" s="117">
        <f t="shared" si="3"/>
        <v>100</v>
      </c>
      <c r="O23" s="13" t="s">
        <v>34</v>
      </c>
      <c r="P23" s="13"/>
      <c r="Q23" s="13"/>
      <c r="R23" s="13"/>
      <c r="T23" s="94"/>
      <c r="U23" s="96"/>
      <c r="V23" s="95"/>
      <c r="W23" s="94"/>
      <c r="X23" s="96"/>
      <c r="Y23" s="94"/>
      <c r="Z23" s="94"/>
      <c r="AA23" s="96"/>
      <c r="AB23" s="94"/>
      <c r="AE23" s="43">
        <v>4</v>
      </c>
      <c r="AF23" s="105">
        <v>0</v>
      </c>
      <c r="AG23" s="44" t="s">
        <v>52</v>
      </c>
      <c r="AH23" s="45" t="s">
        <v>53</v>
      </c>
      <c r="AI23" s="50" t="s">
        <v>11</v>
      </c>
    </row>
    <row r="24" spans="1:43" ht="13.5" thickBot="1" x14ac:dyDescent="0.25">
      <c r="A24" s="125">
        <v>18</v>
      </c>
      <c r="B24" s="154"/>
      <c r="C24" s="128"/>
      <c r="D24" s="116"/>
      <c r="E24" s="143"/>
      <c r="F24" s="116"/>
      <c r="G24" s="116"/>
      <c r="H24" s="146">
        <f t="shared" si="0"/>
        <v>100</v>
      </c>
      <c r="I24" s="2"/>
      <c r="J24" s="116"/>
      <c r="K24" s="146">
        <f t="shared" si="1"/>
        <v>100</v>
      </c>
      <c r="L24" s="151">
        <f t="shared" si="2"/>
        <v>100</v>
      </c>
      <c r="M24" s="117">
        <f t="shared" si="3"/>
        <v>100</v>
      </c>
      <c r="O24"/>
      <c r="P24"/>
      <c r="Q24" s="15"/>
      <c r="R24" s="1"/>
      <c r="T24" s="82" t="s">
        <v>26</v>
      </c>
      <c r="U24" s="83" t="s">
        <v>0</v>
      </c>
      <c r="V24" s="84" t="s">
        <v>37</v>
      </c>
      <c r="W24" s="84" t="s">
        <v>27</v>
      </c>
      <c r="X24" s="83" t="s">
        <v>0</v>
      </c>
      <c r="Y24" s="84" t="s">
        <v>38</v>
      </c>
      <c r="Z24" s="84" t="s">
        <v>28</v>
      </c>
      <c r="AA24" s="83" t="s">
        <v>0</v>
      </c>
      <c r="AB24" s="158" t="s">
        <v>39</v>
      </c>
      <c r="AC24" s="72" t="s">
        <v>40</v>
      </c>
      <c r="AE24" s="51">
        <v>5</v>
      </c>
      <c r="AF24" s="104">
        <v>0</v>
      </c>
      <c r="AG24" s="52" t="s">
        <v>46</v>
      </c>
      <c r="AH24" s="53" t="s">
        <v>54</v>
      </c>
      <c r="AI24" s="54">
        <v>7.6340000000000003</v>
      </c>
      <c r="AL24" s="66">
        <v>0</v>
      </c>
      <c r="AM24" s="67">
        <v>0</v>
      </c>
      <c r="AN24" s="68">
        <v>0</v>
      </c>
    </row>
    <row r="25" spans="1:43" x14ac:dyDescent="0.2">
      <c r="A25" s="125">
        <v>19</v>
      </c>
      <c r="B25" s="154"/>
      <c r="C25" s="128"/>
      <c r="D25" s="118"/>
      <c r="E25" s="143"/>
      <c r="F25" s="116"/>
      <c r="G25" s="118"/>
      <c r="H25" s="146">
        <f t="shared" si="0"/>
        <v>100</v>
      </c>
      <c r="I25" s="2"/>
      <c r="J25" s="118"/>
      <c r="K25" s="146">
        <f t="shared" si="1"/>
        <v>100</v>
      </c>
      <c r="L25" s="151">
        <f t="shared" si="2"/>
        <v>100</v>
      </c>
      <c r="M25" s="117">
        <f t="shared" si="3"/>
        <v>100</v>
      </c>
      <c r="O25" s="34" t="s">
        <v>6</v>
      </c>
      <c r="P25" s="28">
        <v>0</v>
      </c>
      <c r="Q25" s="28" t="s">
        <v>50</v>
      </c>
      <c r="R25" s="35" t="s">
        <v>54</v>
      </c>
      <c r="S25" s="65"/>
      <c r="T25" s="31">
        <v>6.9660000000000002</v>
      </c>
      <c r="U25" s="30">
        <v>1</v>
      </c>
      <c r="V25" s="31">
        <v>7.1660000000000004</v>
      </c>
      <c r="W25" s="31">
        <v>6.8159999999999998</v>
      </c>
      <c r="X25" s="30">
        <v>0</v>
      </c>
      <c r="Y25" s="31">
        <v>6.8159999999999998</v>
      </c>
      <c r="Z25" s="31">
        <v>6.8630000000000004</v>
      </c>
      <c r="AA25" s="30">
        <v>1</v>
      </c>
      <c r="AB25" s="31">
        <v>7.0630000000000006</v>
      </c>
      <c r="AC25" s="85">
        <v>2</v>
      </c>
      <c r="AE25" s="55">
        <v>6</v>
      </c>
      <c r="AF25" s="105">
        <v>0</v>
      </c>
      <c r="AG25" s="44" t="s">
        <v>48</v>
      </c>
      <c r="AH25" s="45" t="s">
        <v>53</v>
      </c>
      <c r="AI25" s="56">
        <v>9.8410000000000011</v>
      </c>
      <c r="AL25" s="66">
        <v>3</v>
      </c>
      <c r="AM25" s="67">
        <v>4</v>
      </c>
      <c r="AN25" s="68">
        <v>3</v>
      </c>
      <c r="AO25" s="67">
        <v>0</v>
      </c>
      <c r="AP25" s="67">
        <v>1</v>
      </c>
      <c r="AQ25" s="68">
        <v>1</v>
      </c>
    </row>
    <row r="26" spans="1:43" ht="13.5" thickBot="1" x14ac:dyDescent="0.25">
      <c r="A26" s="125">
        <v>20</v>
      </c>
      <c r="B26" s="154"/>
      <c r="C26" s="128"/>
      <c r="D26" s="116"/>
      <c r="E26" s="143"/>
      <c r="F26" s="116"/>
      <c r="G26" s="116"/>
      <c r="H26" s="146">
        <f t="shared" si="0"/>
        <v>100</v>
      </c>
      <c r="I26" s="2"/>
      <c r="J26" s="116"/>
      <c r="K26" s="146">
        <f t="shared" si="1"/>
        <v>100</v>
      </c>
      <c r="L26" s="151">
        <f t="shared" si="2"/>
        <v>100</v>
      </c>
      <c r="M26" s="117">
        <f t="shared" si="3"/>
        <v>100</v>
      </c>
      <c r="O26" s="36" t="s">
        <v>7</v>
      </c>
      <c r="P26" s="37">
        <v>0</v>
      </c>
      <c r="Q26" s="37" t="s">
        <v>47</v>
      </c>
      <c r="R26" s="38" t="s">
        <v>55</v>
      </c>
      <c r="S26" s="65"/>
      <c r="T26" s="31">
        <v>6.931</v>
      </c>
      <c r="U26" s="30">
        <v>1</v>
      </c>
      <c r="V26" s="31">
        <v>7.1310000000000002</v>
      </c>
      <c r="W26" s="31">
        <v>7.125</v>
      </c>
      <c r="X26" s="30">
        <v>1</v>
      </c>
      <c r="Y26" s="31">
        <v>7.3250000000000002</v>
      </c>
      <c r="Z26" s="31">
        <v>6.9249999999999998</v>
      </c>
      <c r="AA26" s="30">
        <v>1</v>
      </c>
      <c r="AB26" s="31">
        <v>7.125</v>
      </c>
      <c r="AC26" s="73">
        <v>1</v>
      </c>
      <c r="AE26" s="55">
        <v>7</v>
      </c>
      <c r="AF26" s="105">
        <v>0</v>
      </c>
      <c r="AG26" s="44" t="s">
        <v>51</v>
      </c>
      <c r="AH26" s="45" t="s">
        <v>56</v>
      </c>
      <c r="AI26" s="56">
        <v>10.087</v>
      </c>
      <c r="AL26" s="69">
        <v>4</v>
      </c>
      <c r="AM26" s="70">
        <v>3</v>
      </c>
      <c r="AN26" s="71">
        <v>4</v>
      </c>
      <c r="AO26" s="70">
        <v>1</v>
      </c>
      <c r="AP26" s="70">
        <v>0</v>
      </c>
      <c r="AQ26" s="71">
        <v>0</v>
      </c>
    </row>
    <row r="27" spans="1:43" x14ac:dyDescent="0.2">
      <c r="A27" s="125">
        <v>21</v>
      </c>
      <c r="B27" s="154"/>
      <c r="C27" s="128"/>
      <c r="D27" s="118"/>
      <c r="E27" s="143"/>
      <c r="F27" s="116"/>
      <c r="G27" s="118"/>
      <c r="H27" s="146">
        <f t="shared" si="0"/>
        <v>100</v>
      </c>
      <c r="I27" s="2"/>
      <c r="J27" s="118"/>
      <c r="K27" s="146">
        <f t="shared" si="1"/>
        <v>100</v>
      </c>
      <c r="L27" s="151">
        <f t="shared" si="2"/>
        <v>100</v>
      </c>
      <c r="M27" s="117">
        <f t="shared" si="3"/>
        <v>100</v>
      </c>
      <c r="T27" s="89"/>
      <c r="U27" s="89"/>
      <c r="V27" s="89"/>
      <c r="W27" s="89"/>
      <c r="X27" s="89"/>
      <c r="Y27" s="90"/>
      <c r="Z27" s="67"/>
      <c r="AA27" s="91"/>
      <c r="AB27" s="89"/>
      <c r="AE27" s="55">
        <v>8</v>
      </c>
      <c r="AF27" s="105">
        <v>0</v>
      </c>
      <c r="AG27" s="44" t="s">
        <v>45</v>
      </c>
      <c r="AH27" s="45" t="s">
        <v>53</v>
      </c>
      <c r="AI27" s="56">
        <v>10.613</v>
      </c>
    </row>
    <row r="28" spans="1:43" x14ac:dyDescent="0.2">
      <c r="A28" s="125">
        <v>22</v>
      </c>
      <c r="B28" s="154"/>
      <c r="C28" s="128"/>
      <c r="D28" s="116"/>
      <c r="E28" s="143"/>
      <c r="F28" s="116"/>
      <c r="G28" s="116"/>
      <c r="H28" s="146">
        <f t="shared" si="0"/>
        <v>100</v>
      </c>
      <c r="I28" s="2"/>
      <c r="J28" s="116"/>
      <c r="K28" s="146">
        <f t="shared" si="1"/>
        <v>100</v>
      </c>
      <c r="L28" s="151">
        <f t="shared" si="2"/>
        <v>100</v>
      </c>
      <c r="M28" s="117">
        <f t="shared" si="3"/>
        <v>100</v>
      </c>
      <c r="T28" s="22"/>
      <c r="U28" s="29"/>
      <c r="V28" s="30"/>
      <c r="W28" s="22"/>
      <c r="X28" s="22"/>
      <c r="Y28" s="22"/>
      <c r="Z28" s="22"/>
      <c r="AA28" s="21"/>
      <c r="AB28" s="22"/>
      <c r="AE28" s="55">
        <v>9</v>
      </c>
      <c r="AF28" s="105">
        <v>0</v>
      </c>
      <c r="AG28" s="44" t="s">
        <v>57</v>
      </c>
      <c r="AH28" s="45" t="s">
        <v>56</v>
      </c>
      <c r="AI28" s="56">
        <v>11.469999999999999</v>
      </c>
    </row>
    <row r="29" spans="1:43" x14ac:dyDescent="0.2">
      <c r="A29" s="125">
        <v>23</v>
      </c>
      <c r="B29" s="154"/>
      <c r="C29" s="2"/>
      <c r="D29" s="118"/>
      <c r="E29" s="143"/>
      <c r="F29" s="116"/>
      <c r="G29" s="118"/>
      <c r="H29" s="146">
        <f t="shared" si="0"/>
        <v>100</v>
      </c>
      <c r="I29" s="2"/>
      <c r="J29" s="118"/>
      <c r="K29" s="146">
        <f t="shared" si="1"/>
        <v>100</v>
      </c>
      <c r="L29" s="151">
        <f t="shared" si="2"/>
        <v>100</v>
      </c>
      <c r="M29" s="117">
        <f t="shared" si="3"/>
        <v>100</v>
      </c>
      <c r="U29" s="15"/>
      <c r="V29" s="1"/>
      <c r="AE29" s="55">
        <v>9</v>
      </c>
      <c r="AF29" s="105" t="s">
        <v>95</v>
      </c>
      <c r="AG29" s="44" t="s">
        <v>95</v>
      </c>
      <c r="AH29" s="45" t="s">
        <v>95</v>
      </c>
      <c r="AI29" s="56" t="s">
        <v>95</v>
      </c>
    </row>
    <row r="30" spans="1:43" x14ac:dyDescent="0.2">
      <c r="A30" s="125">
        <v>24</v>
      </c>
      <c r="B30" s="154"/>
      <c r="C30" s="2"/>
      <c r="D30" s="116"/>
      <c r="E30" s="143"/>
      <c r="F30" s="116"/>
      <c r="G30" s="116"/>
      <c r="H30" s="146">
        <f t="shared" si="0"/>
        <v>100</v>
      </c>
      <c r="I30" s="2"/>
      <c r="J30" s="116"/>
      <c r="K30" s="146">
        <f t="shared" si="1"/>
        <v>100</v>
      </c>
      <c r="L30" s="151">
        <f t="shared" si="2"/>
        <v>100</v>
      </c>
      <c r="M30" s="117">
        <f t="shared" si="3"/>
        <v>100</v>
      </c>
      <c r="U30" s="15"/>
      <c r="V30" s="1"/>
      <c r="AE30" s="55">
        <v>9</v>
      </c>
      <c r="AF30" s="105" t="s">
        <v>95</v>
      </c>
      <c r="AG30" s="44" t="s">
        <v>95</v>
      </c>
      <c r="AH30" s="45" t="s">
        <v>95</v>
      </c>
      <c r="AI30" s="56" t="s">
        <v>95</v>
      </c>
    </row>
    <row r="31" spans="1:43" x14ac:dyDescent="0.2">
      <c r="A31" s="125">
        <v>25</v>
      </c>
      <c r="B31" s="154"/>
      <c r="C31" s="2"/>
      <c r="D31" s="118"/>
      <c r="E31" s="143"/>
      <c r="F31" s="116"/>
      <c r="G31" s="118"/>
      <c r="H31" s="146">
        <f t="shared" si="0"/>
        <v>100</v>
      </c>
      <c r="I31" s="2"/>
      <c r="J31" s="118"/>
      <c r="K31" s="146">
        <f t="shared" si="1"/>
        <v>100</v>
      </c>
      <c r="L31" s="151">
        <f t="shared" si="2"/>
        <v>100</v>
      </c>
      <c r="M31" s="117">
        <f t="shared" si="3"/>
        <v>100</v>
      </c>
      <c r="U31" s="15"/>
      <c r="V31" s="1"/>
      <c r="AE31" s="55">
        <v>9</v>
      </c>
      <c r="AF31" s="105" t="s">
        <v>95</v>
      </c>
      <c r="AG31" s="44" t="s">
        <v>95</v>
      </c>
      <c r="AH31" s="45" t="s">
        <v>95</v>
      </c>
      <c r="AI31" s="56" t="s">
        <v>95</v>
      </c>
    </row>
    <row r="32" spans="1:43" x14ac:dyDescent="0.2">
      <c r="A32" s="125">
        <v>26</v>
      </c>
      <c r="B32" s="154"/>
      <c r="C32" s="2"/>
      <c r="D32" s="116"/>
      <c r="E32" s="143"/>
      <c r="F32" s="116"/>
      <c r="G32" s="116"/>
      <c r="H32" s="146">
        <f t="shared" si="0"/>
        <v>100</v>
      </c>
      <c r="I32" s="2"/>
      <c r="J32" s="116"/>
      <c r="K32" s="146">
        <f t="shared" si="1"/>
        <v>100</v>
      </c>
      <c r="L32" s="151">
        <f t="shared" si="2"/>
        <v>100</v>
      </c>
      <c r="M32" s="117">
        <f t="shared" si="3"/>
        <v>100</v>
      </c>
      <c r="U32" s="15"/>
      <c r="V32" s="1"/>
      <c r="AE32" s="55">
        <v>9</v>
      </c>
      <c r="AF32" s="105" t="s">
        <v>95</v>
      </c>
      <c r="AG32" s="44" t="s">
        <v>95</v>
      </c>
      <c r="AH32" s="45" t="s">
        <v>95</v>
      </c>
      <c r="AI32" s="56" t="s">
        <v>95</v>
      </c>
    </row>
    <row r="33" spans="1:35" x14ac:dyDescent="0.2">
      <c r="A33" s="125">
        <v>27</v>
      </c>
      <c r="B33" s="154"/>
      <c r="C33" s="2"/>
      <c r="D33" s="118"/>
      <c r="E33" s="143"/>
      <c r="F33" s="116"/>
      <c r="G33" s="118"/>
      <c r="H33" s="146">
        <f t="shared" si="0"/>
        <v>100</v>
      </c>
      <c r="I33" s="2"/>
      <c r="J33" s="118"/>
      <c r="K33" s="146">
        <f t="shared" si="1"/>
        <v>100</v>
      </c>
      <c r="L33" s="151">
        <f t="shared" si="2"/>
        <v>100</v>
      </c>
      <c r="M33" s="117">
        <f t="shared" si="3"/>
        <v>100</v>
      </c>
      <c r="U33" s="15"/>
      <c r="V33" s="1"/>
      <c r="AE33" s="55">
        <v>9</v>
      </c>
      <c r="AF33" s="105" t="s">
        <v>95</v>
      </c>
      <c r="AG33" s="44" t="s">
        <v>95</v>
      </c>
      <c r="AH33" s="45" t="s">
        <v>95</v>
      </c>
      <c r="AI33" s="56" t="s">
        <v>95</v>
      </c>
    </row>
    <row r="34" spans="1:35" x14ac:dyDescent="0.2">
      <c r="A34" s="125">
        <v>28</v>
      </c>
      <c r="B34" s="154"/>
      <c r="C34" s="2"/>
      <c r="D34" s="116"/>
      <c r="E34" s="143"/>
      <c r="F34" s="116"/>
      <c r="G34" s="116"/>
      <c r="H34" s="146">
        <f t="shared" si="0"/>
        <v>100</v>
      </c>
      <c r="I34" s="2"/>
      <c r="J34" s="116"/>
      <c r="K34" s="146">
        <f t="shared" si="1"/>
        <v>100</v>
      </c>
      <c r="L34" s="151">
        <f t="shared" si="2"/>
        <v>100</v>
      </c>
      <c r="M34" s="117">
        <f t="shared" si="3"/>
        <v>100</v>
      </c>
      <c r="U34" s="15"/>
      <c r="V34" s="1"/>
      <c r="AE34" s="55">
        <v>9</v>
      </c>
      <c r="AF34" s="105" t="s">
        <v>95</v>
      </c>
      <c r="AG34" s="44" t="s">
        <v>95</v>
      </c>
      <c r="AH34" s="45" t="s">
        <v>95</v>
      </c>
      <c r="AI34" s="56" t="s">
        <v>95</v>
      </c>
    </row>
    <row r="35" spans="1:35" x14ac:dyDescent="0.2">
      <c r="A35" s="125">
        <v>29</v>
      </c>
      <c r="B35" s="154"/>
      <c r="C35" s="2"/>
      <c r="D35" s="118"/>
      <c r="E35" s="143"/>
      <c r="F35" s="116"/>
      <c r="G35" s="118"/>
      <c r="H35" s="146">
        <f t="shared" si="0"/>
        <v>100</v>
      </c>
      <c r="I35" s="2"/>
      <c r="J35" s="118"/>
      <c r="K35" s="146">
        <f t="shared" si="1"/>
        <v>100</v>
      </c>
      <c r="L35" s="151">
        <f t="shared" si="2"/>
        <v>100</v>
      </c>
      <c r="M35" s="117">
        <f t="shared" si="3"/>
        <v>100</v>
      </c>
      <c r="U35" s="15"/>
      <c r="V35" s="1"/>
      <c r="AE35" s="55">
        <v>9</v>
      </c>
      <c r="AF35" s="105" t="s">
        <v>95</v>
      </c>
      <c r="AG35" s="44" t="s">
        <v>95</v>
      </c>
      <c r="AH35" s="45" t="s">
        <v>95</v>
      </c>
      <c r="AI35" s="56" t="s">
        <v>95</v>
      </c>
    </row>
    <row r="36" spans="1:35" x14ac:dyDescent="0.2">
      <c r="A36" s="125">
        <v>30</v>
      </c>
      <c r="B36" s="154"/>
      <c r="C36" s="2"/>
      <c r="D36" s="116"/>
      <c r="E36" s="143"/>
      <c r="F36" s="116"/>
      <c r="G36" s="116"/>
      <c r="H36" s="146">
        <f t="shared" si="0"/>
        <v>100</v>
      </c>
      <c r="I36" s="2"/>
      <c r="J36" s="116"/>
      <c r="K36" s="146">
        <f t="shared" si="1"/>
        <v>100</v>
      </c>
      <c r="L36" s="151">
        <f t="shared" si="2"/>
        <v>100</v>
      </c>
      <c r="M36" s="117">
        <f t="shared" si="3"/>
        <v>100</v>
      </c>
      <c r="U36" s="15"/>
      <c r="V36" s="1"/>
      <c r="AE36" s="55">
        <v>9</v>
      </c>
      <c r="AF36" s="105" t="s">
        <v>95</v>
      </c>
      <c r="AG36" s="44" t="s">
        <v>95</v>
      </c>
      <c r="AH36" s="45" t="s">
        <v>95</v>
      </c>
      <c r="AI36" s="56" t="s">
        <v>95</v>
      </c>
    </row>
    <row r="37" spans="1:35" x14ac:dyDescent="0.2">
      <c r="A37" s="125">
        <v>31</v>
      </c>
      <c r="B37" s="154"/>
      <c r="C37" s="2"/>
      <c r="D37" s="118"/>
      <c r="E37" s="143"/>
      <c r="F37" s="116"/>
      <c r="G37" s="118"/>
      <c r="H37" s="146">
        <f t="shared" si="0"/>
        <v>100</v>
      </c>
      <c r="I37" s="2"/>
      <c r="J37" s="118"/>
      <c r="K37" s="146">
        <f t="shared" si="1"/>
        <v>100</v>
      </c>
      <c r="L37" s="151">
        <f t="shared" si="2"/>
        <v>100</v>
      </c>
      <c r="M37" s="117">
        <f t="shared" si="3"/>
        <v>100</v>
      </c>
      <c r="U37" s="15"/>
      <c r="V37" s="1"/>
      <c r="AE37" s="55">
        <v>9</v>
      </c>
      <c r="AF37" s="105" t="s">
        <v>95</v>
      </c>
      <c r="AG37" s="44" t="s">
        <v>95</v>
      </c>
      <c r="AH37" s="45" t="s">
        <v>95</v>
      </c>
      <c r="AI37" s="56" t="s">
        <v>95</v>
      </c>
    </row>
    <row r="38" spans="1:35" x14ac:dyDescent="0.2">
      <c r="A38" s="125">
        <v>32</v>
      </c>
      <c r="B38" s="154"/>
      <c r="C38" s="2"/>
      <c r="D38" s="116"/>
      <c r="E38" s="143"/>
      <c r="F38" s="116"/>
      <c r="G38" s="116"/>
      <c r="H38" s="146">
        <f t="shared" si="0"/>
        <v>100</v>
      </c>
      <c r="I38" s="2"/>
      <c r="J38" s="116"/>
      <c r="K38" s="146">
        <f t="shared" si="1"/>
        <v>100</v>
      </c>
      <c r="L38" s="151">
        <f t="shared" si="2"/>
        <v>100</v>
      </c>
      <c r="M38" s="117">
        <f t="shared" si="3"/>
        <v>100</v>
      </c>
      <c r="U38" s="15"/>
      <c r="V38" s="1"/>
      <c r="AE38" s="55">
        <v>9</v>
      </c>
      <c r="AF38" s="105" t="s">
        <v>95</v>
      </c>
      <c r="AG38" s="44" t="s">
        <v>95</v>
      </c>
      <c r="AH38" s="45" t="s">
        <v>95</v>
      </c>
      <c r="AI38" s="56" t="s">
        <v>95</v>
      </c>
    </row>
    <row r="39" spans="1:35" x14ac:dyDescent="0.2">
      <c r="A39" s="126">
        <v>33</v>
      </c>
      <c r="B39" s="156"/>
      <c r="C39" s="22"/>
      <c r="D39" s="30"/>
      <c r="E39" s="144"/>
      <c r="F39" s="102"/>
      <c r="G39" s="30"/>
      <c r="H39" s="147">
        <f t="shared" si="0"/>
        <v>100</v>
      </c>
      <c r="I39" s="22"/>
      <c r="J39" s="30"/>
      <c r="K39" s="147">
        <f t="shared" si="1"/>
        <v>100</v>
      </c>
      <c r="L39" s="152">
        <f t="shared" si="2"/>
        <v>100</v>
      </c>
      <c r="M39" s="117">
        <f t="shared" si="3"/>
        <v>100</v>
      </c>
      <c r="U39" s="15"/>
      <c r="V39" s="1"/>
      <c r="AE39" s="55">
        <v>9</v>
      </c>
      <c r="AF39" s="105" t="s">
        <v>95</v>
      </c>
      <c r="AG39" s="44" t="s">
        <v>95</v>
      </c>
      <c r="AH39" s="45" t="s">
        <v>95</v>
      </c>
      <c r="AI39" s="56" t="s">
        <v>95</v>
      </c>
    </row>
    <row r="40" spans="1:35" x14ac:dyDescent="0.2">
      <c r="A40" s="126">
        <v>34</v>
      </c>
      <c r="B40" s="156"/>
      <c r="C40" s="31"/>
      <c r="D40" s="30"/>
      <c r="E40" s="144"/>
      <c r="F40" s="102"/>
      <c r="G40" s="30"/>
      <c r="H40" s="147">
        <f t="shared" si="0"/>
        <v>100</v>
      </c>
      <c r="I40" s="22"/>
      <c r="J40" s="30"/>
      <c r="K40" s="147">
        <f t="shared" si="1"/>
        <v>100</v>
      </c>
      <c r="L40" s="152">
        <f t="shared" si="2"/>
        <v>100</v>
      </c>
      <c r="M40" s="117">
        <f t="shared" si="3"/>
        <v>100</v>
      </c>
      <c r="U40" s="15"/>
      <c r="V40" s="1"/>
      <c r="AE40" s="55">
        <v>9</v>
      </c>
      <c r="AF40" s="105" t="s">
        <v>95</v>
      </c>
      <c r="AG40" s="44" t="s">
        <v>95</v>
      </c>
      <c r="AH40" s="45" t="s">
        <v>95</v>
      </c>
      <c r="AI40" s="56" t="s">
        <v>95</v>
      </c>
    </row>
    <row r="41" spans="1:35" x14ac:dyDescent="0.2">
      <c r="A41" s="126">
        <v>35</v>
      </c>
      <c r="B41" s="156"/>
      <c r="C41" s="31"/>
      <c r="D41" s="30"/>
      <c r="E41" s="144"/>
      <c r="F41" s="102"/>
      <c r="G41" s="30"/>
      <c r="H41" s="147">
        <f t="shared" si="0"/>
        <v>100</v>
      </c>
      <c r="I41" s="22"/>
      <c r="J41" s="30"/>
      <c r="K41" s="147">
        <f t="shared" si="1"/>
        <v>100</v>
      </c>
      <c r="L41" s="152">
        <f t="shared" si="2"/>
        <v>100</v>
      </c>
      <c r="M41" s="117">
        <f t="shared" si="3"/>
        <v>100</v>
      </c>
      <c r="U41" s="15"/>
      <c r="V41" s="1"/>
      <c r="AE41" s="55">
        <v>9</v>
      </c>
      <c r="AF41" s="105" t="s">
        <v>95</v>
      </c>
      <c r="AG41" s="44" t="s">
        <v>95</v>
      </c>
      <c r="AH41" s="45" t="s">
        <v>95</v>
      </c>
      <c r="AI41" s="56" t="s">
        <v>95</v>
      </c>
    </row>
    <row r="42" spans="1:35" x14ac:dyDescent="0.2">
      <c r="A42" s="126">
        <v>36</v>
      </c>
      <c r="B42" s="156"/>
      <c r="C42" s="31"/>
      <c r="D42" s="30"/>
      <c r="E42" s="144"/>
      <c r="F42" s="102"/>
      <c r="G42" s="30"/>
      <c r="H42" s="147">
        <f t="shared" si="0"/>
        <v>100</v>
      </c>
      <c r="I42" s="22"/>
      <c r="J42" s="30"/>
      <c r="K42" s="147">
        <f t="shared" si="1"/>
        <v>100</v>
      </c>
      <c r="L42" s="152">
        <f t="shared" si="2"/>
        <v>100</v>
      </c>
      <c r="M42" s="117">
        <f t="shared" si="3"/>
        <v>100</v>
      </c>
      <c r="U42" s="15"/>
      <c r="V42" s="1"/>
      <c r="AE42" s="55">
        <v>9</v>
      </c>
      <c r="AF42" s="105" t="s">
        <v>95</v>
      </c>
      <c r="AG42" s="44" t="s">
        <v>95</v>
      </c>
      <c r="AH42" s="45" t="s">
        <v>95</v>
      </c>
      <c r="AI42" s="56" t="s">
        <v>95</v>
      </c>
    </row>
    <row r="43" spans="1:35" x14ac:dyDescent="0.2">
      <c r="A43" s="126">
        <v>37</v>
      </c>
      <c r="B43" s="156"/>
      <c r="C43" s="31"/>
      <c r="D43" s="30"/>
      <c r="E43" s="144"/>
      <c r="F43" s="102"/>
      <c r="G43" s="30"/>
      <c r="H43" s="147">
        <f t="shared" si="0"/>
        <v>100</v>
      </c>
      <c r="I43" s="22"/>
      <c r="J43" s="30"/>
      <c r="K43" s="147">
        <f t="shared" si="1"/>
        <v>100</v>
      </c>
      <c r="L43" s="152">
        <f t="shared" si="2"/>
        <v>100</v>
      </c>
      <c r="M43" s="117">
        <f t="shared" si="3"/>
        <v>100</v>
      </c>
      <c r="U43" s="15"/>
      <c r="V43" s="1"/>
      <c r="AE43" s="55">
        <v>9</v>
      </c>
      <c r="AF43" s="105" t="s">
        <v>95</v>
      </c>
      <c r="AG43" s="44" t="s">
        <v>95</v>
      </c>
      <c r="AH43" s="45" t="s">
        <v>95</v>
      </c>
      <c r="AI43" s="56" t="s">
        <v>95</v>
      </c>
    </row>
    <row r="44" spans="1:35" x14ac:dyDescent="0.2">
      <c r="A44" s="126">
        <v>38</v>
      </c>
      <c r="B44" s="156"/>
      <c r="C44" s="31"/>
      <c r="D44" s="30"/>
      <c r="E44" s="144"/>
      <c r="F44" s="102"/>
      <c r="G44" s="30"/>
      <c r="H44" s="147">
        <f t="shared" si="0"/>
        <v>100</v>
      </c>
      <c r="I44" s="22"/>
      <c r="J44" s="30"/>
      <c r="K44" s="147">
        <f t="shared" si="1"/>
        <v>100</v>
      </c>
      <c r="L44" s="152">
        <f t="shared" si="2"/>
        <v>100</v>
      </c>
      <c r="M44" s="117">
        <f t="shared" si="3"/>
        <v>100</v>
      </c>
      <c r="U44" s="15"/>
      <c r="V44" s="1"/>
      <c r="AE44" s="55">
        <v>9</v>
      </c>
      <c r="AF44" s="105" t="s">
        <v>95</v>
      </c>
      <c r="AG44" s="44" t="s">
        <v>95</v>
      </c>
      <c r="AH44" s="45" t="s">
        <v>95</v>
      </c>
      <c r="AI44" s="56" t="s">
        <v>95</v>
      </c>
    </row>
    <row r="45" spans="1:35" x14ac:dyDescent="0.2">
      <c r="A45" s="126">
        <v>39</v>
      </c>
      <c r="B45" s="156"/>
      <c r="C45" s="31"/>
      <c r="D45" s="30"/>
      <c r="E45" s="144"/>
      <c r="F45" s="102"/>
      <c r="G45" s="30"/>
      <c r="H45" s="147">
        <f t="shared" si="0"/>
        <v>100</v>
      </c>
      <c r="I45" s="22"/>
      <c r="J45" s="30"/>
      <c r="K45" s="147">
        <f t="shared" si="1"/>
        <v>100</v>
      </c>
      <c r="L45" s="152">
        <f t="shared" si="2"/>
        <v>100</v>
      </c>
      <c r="M45" s="117">
        <f t="shared" si="3"/>
        <v>100</v>
      </c>
      <c r="U45" s="15"/>
      <c r="V45" s="1"/>
      <c r="AE45" s="55">
        <v>9</v>
      </c>
      <c r="AF45" s="105" t="s">
        <v>95</v>
      </c>
      <c r="AG45" s="44" t="s">
        <v>95</v>
      </c>
      <c r="AH45" s="45" t="s">
        <v>95</v>
      </c>
      <c r="AI45" s="56" t="s">
        <v>95</v>
      </c>
    </row>
    <row r="46" spans="1:35" x14ac:dyDescent="0.2">
      <c r="A46" s="126">
        <v>40</v>
      </c>
      <c r="B46" s="156"/>
      <c r="C46" s="31"/>
      <c r="D46" s="30"/>
      <c r="E46" s="144"/>
      <c r="F46" s="102"/>
      <c r="G46" s="30"/>
      <c r="H46" s="147">
        <f t="shared" si="0"/>
        <v>100</v>
      </c>
      <c r="I46" s="22"/>
      <c r="J46" s="30"/>
      <c r="K46" s="147">
        <f t="shared" si="1"/>
        <v>100</v>
      </c>
      <c r="L46" s="152">
        <f t="shared" si="2"/>
        <v>100</v>
      </c>
      <c r="M46" s="117">
        <f t="shared" si="3"/>
        <v>100</v>
      </c>
      <c r="U46" s="15"/>
      <c r="V46" s="1"/>
      <c r="AE46" s="55">
        <v>9</v>
      </c>
      <c r="AF46" s="105" t="s">
        <v>95</v>
      </c>
      <c r="AG46" s="44" t="s">
        <v>95</v>
      </c>
      <c r="AH46" s="45" t="s">
        <v>95</v>
      </c>
      <c r="AI46" s="56" t="s">
        <v>95</v>
      </c>
    </row>
    <row r="47" spans="1:35" x14ac:dyDescent="0.2">
      <c r="A47" s="126">
        <v>41</v>
      </c>
      <c r="B47" s="156"/>
      <c r="C47" s="31"/>
      <c r="D47" s="30"/>
      <c r="E47" s="144"/>
      <c r="F47" s="102"/>
      <c r="G47" s="30"/>
      <c r="H47" s="147">
        <f t="shared" si="0"/>
        <v>100</v>
      </c>
      <c r="I47" s="22"/>
      <c r="J47" s="30"/>
      <c r="K47" s="147">
        <f t="shared" si="1"/>
        <v>100</v>
      </c>
      <c r="L47" s="152">
        <f t="shared" si="2"/>
        <v>100</v>
      </c>
      <c r="M47" s="117">
        <f t="shared" si="3"/>
        <v>100</v>
      </c>
      <c r="AE47" s="55">
        <v>9</v>
      </c>
      <c r="AF47" s="105" t="s">
        <v>95</v>
      </c>
      <c r="AG47" s="44" t="s">
        <v>95</v>
      </c>
      <c r="AH47" s="45" t="s">
        <v>95</v>
      </c>
      <c r="AI47" s="56" t="s">
        <v>95</v>
      </c>
    </row>
    <row r="48" spans="1:35" x14ac:dyDescent="0.2">
      <c r="A48" s="126">
        <v>42</v>
      </c>
      <c r="B48" s="156"/>
      <c r="C48" s="31"/>
      <c r="D48" s="30"/>
      <c r="E48" s="144"/>
      <c r="F48" s="102"/>
      <c r="G48" s="30"/>
      <c r="H48" s="147">
        <f t="shared" si="0"/>
        <v>100</v>
      </c>
      <c r="I48" s="22"/>
      <c r="J48" s="30"/>
      <c r="K48" s="147">
        <f t="shared" si="1"/>
        <v>100</v>
      </c>
      <c r="L48" s="152">
        <f t="shared" si="2"/>
        <v>100</v>
      </c>
      <c r="M48" s="117">
        <f t="shared" si="3"/>
        <v>100</v>
      </c>
      <c r="AE48" s="55">
        <v>9</v>
      </c>
      <c r="AF48" s="105" t="s">
        <v>95</v>
      </c>
      <c r="AG48" s="44" t="s">
        <v>95</v>
      </c>
      <c r="AH48" s="45" t="s">
        <v>95</v>
      </c>
      <c r="AI48" s="56" t="s">
        <v>95</v>
      </c>
    </row>
    <row r="49" spans="1:35" x14ac:dyDescent="0.2">
      <c r="A49" s="126">
        <v>43</v>
      </c>
      <c r="B49" s="156"/>
      <c r="C49" s="31"/>
      <c r="D49" s="30"/>
      <c r="E49" s="144"/>
      <c r="F49" s="102"/>
      <c r="G49" s="30"/>
      <c r="H49" s="147">
        <f t="shared" si="0"/>
        <v>100</v>
      </c>
      <c r="I49" s="22"/>
      <c r="J49" s="30"/>
      <c r="K49" s="147">
        <f t="shared" si="1"/>
        <v>100</v>
      </c>
      <c r="L49" s="152">
        <f t="shared" si="2"/>
        <v>100</v>
      </c>
      <c r="M49" s="117">
        <f t="shared" si="3"/>
        <v>100</v>
      </c>
      <c r="AE49" s="55">
        <v>9</v>
      </c>
      <c r="AF49" s="105" t="s">
        <v>95</v>
      </c>
      <c r="AG49" s="44" t="s">
        <v>95</v>
      </c>
      <c r="AH49" s="45" t="s">
        <v>95</v>
      </c>
      <c r="AI49" s="56" t="s">
        <v>95</v>
      </c>
    </row>
    <row r="50" spans="1:35" x14ac:dyDescent="0.2">
      <c r="A50" s="126">
        <v>44</v>
      </c>
      <c r="B50" s="156"/>
      <c r="C50" s="31"/>
      <c r="D50" s="30"/>
      <c r="E50" s="144"/>
      <c r="F50" s="102"/>
      <c r="G50" s="30"/>
      <c r="H50" s="147">
        <f t="shared" si="0"/>
        <v>100</v>
      </c>
      <c r="I50" s="22"/>
      <c r="J50" s="30"/>
      <c r="K50" s="147">
        <f t="shared" si="1"/>
        <v>100</v>
      </c>
      <c r="L50" s="152">
        <f t="shared" si="2"/>
        <v>100</v>
      </c>
      <c r="M50" s="117">
        <f t="shared" si="3"/>
        <v>100</v>
      </c>
      <c r="AE50" s="55">
        <v>9</v>
      </c>
      <c r="AF50" s="105" t="s">
        <v>95</v>
      </c>
      <c r="AG50" s="44" t="s">
        <v>95</v>
      </c>
      <c r="AH50" s="45" t="s">
        <v>95</v>
      </c>
      <c r="AI50" s="56" t="s">
        <v>95</v>
      </c>
    </row>
    <row r="51" spans="1:35" x14ac:dyDescent="0.2">
      <c r="A51" s="126">
        <v>45</v>
      </c>
      <c r="B51" s="156"/>
      <c r="C51" s="31"/>
      <c r="D51" s="30"/>
      <c r="E51" s="144"/>
      <c r="F51" s="102"/>
      <c r="G51" s="30"/>
      <c r="H51" s="147">
        <f t="shared" si="0"/>
        <v>100</v>
      </c>
      <c r="I51" s="22"/>
      <c r="J51" s="30"/>
      <c r="K51" s="147">
        <f t="shared" si="1"/>
        <v>100</v>
      </c>
      <c r="L51" s="152">
        <f t="shared" si="2"/>
        <v>100</v>
      </c>
      <c r="M51" s="117">
        <f t="shared" si="3"/>
        <v>100</v>
      </c>
      <c r="T51" s="26"/>
      <c r="U51" s="15"/>
      <c r="V51" s="1"/>
      <c r="AE51" s="55">
        <v>9</v>
      </c>
      <c r="AF51" s="105" t="s">
        <v>95</v>
      </c>
      <c r="AG51" s="44" t="s">
        <v>95</v>
      </c>
      <c r="AH51" s="45" t="s">
        <v>95</v>
      </c>
      <c r="AI51" s="56" t="s">
        <v>95</v>
      </c>
    </row>
    <row r="52" spans="1:35" x14ac:dyDescent="0.2">
      <c r="A52" s="126">
        <v>46</v>
      </c>
      <c r="B52" s="156"/>
      <c r="C52" s="31"/>
      <c r="D52" s="30"/>
      <c r="E52" s="144"/>
      <c r="F52" s="102"/>
      <c r="G52" s="30"/>
      <c r="H52" s="147">
        <f t="shared" si="0"/>
        <v>100</v>
      </c>
      <c r="I52" s="22"/>
      <c r="J52" s="30"/>
      <c r="K52" s="147">
        <f t="shared" si="1"/>
        <v>100</v>
      </c>
      <c r="L52" s="152">
        <f t="shared" si="2"/>
        <v>100</v>
      </c>
      <c r="M52" s="117">
        <f t="shared" si="3"/>
        <v>100</v>
      </c>
      <c r="T52" s="26"/>
      <c r="U52" s="15"/>
      <c r="V52" s="1"/>
      <c r="AE52" s="55">
        <v>9</v>
      </c>
      <c r="AF52" s="105" t="s">
        <v>95</v>
      </c>
      <c r="AG52" s="44" t="s">
        <v>95</v>
      </c>
      <c r="AH52" s="45" t="s">
        <v>95</v>
      </c>
      <c r="AI52" s="56" t="s">
        <v>95</v>
      </c>
    </row>
    <row r="53" spans="1:35" x14ac:dyDescent="0.2">
      <c r="A53" s="126">
        <v>47</v>
      </c>
      <c r="B53" s="156"/>
      <c r="C53" s="31"/>
      <c r="D53" s="30"/>
      <c r="E53" s="144"/>
      <c r="F53" s="102"/>
      <c r="G53" s="30"/>
      <c r="H53" s="147">
        <f t="shared" si="0"/>
        <v>100</v>
      </c>
      <c r="I53" s="22"/>
      <c r="J53" s="30"/>
      <c r="K53" s="147">
        <f t="shared" si="1"/>
        <v>100</v>
      </c>
      <c r="L53" s="152">
        <f t="shared" si="2"/>
        <v>100</v>
      </c>
      <c r="M53" s="117">
        <f t="shared" si="3"/>
        <v>100</v>
      </c>
      <c r="T53" s="26"/>
      <c r="U53" s="15"/>
      <c r="V53" s="1"/>
      <c r="AE53" s="55">
        <v>9</v>
      </c>
      <c r="AF53" s="105" t="s">
        <v>95</v>
      </c>
      <c r="AG53" s="44" t="s">
        <v>95</v>
      </c>
      <c r="AH53" s="45" t="s">
        <v>95</v>
      </c>
      <c r="AI53" s="56" t="s">
        <v>95</v>
      </c>
    </row>
    <row r="54" spans="1:35" x14ac:dyDescent="0.2">
      <c r="A54" s="126">
        <v>48</v>
      </c>
      <c r="B54" s="156"/>
      <c r="C54" s="31"/>
      <c r="D54" s="30"/>
      <c r="E54" s="144"/>
      <c r="F54" s="102"/>
      <c r="G54" s="30"/>
      <c r="H54" s="147">
        <f t="shared" si="0"/>
        <v>100</v>
      </c>
      <c r="I54" s="22"/>
      <c r="J54" s="30"/>
      <c r="K54" s="147">
        <f t="shared" si="1"/>
        <v>100</v>
      </c>
      <c r="L54" s="152">
        <f t="shared" si="2"/>
        <v>100</v>
      </c>
      <c r="M54" s="117">
        <f t="shared" si="3"/>
        <v>100</v>
      </c>
      <c r="T54" s="26"/>
      <c r="U54" s="15"/>
      <c r="V54" s="1"/>
      <c r="AE54" s="55">
        <v>9</v>
      </c>
      <c r="AF54" s="105" t="s">
        <v>95</v>
      </c>
      <c r="AG54" s="44" t="s">
        <v>95</v>
      </c>
      <c r="AH54" s="45" t="s">
        <v>95</v>
      </c>
      <c r="AI54" s="56" t="s">
        <v>95</v>
      </c>
    </row>
    <row r="55" spans="1:35" x14ac:dyDescent="0.2">
      <c r="A55" s="126">
        <v>49</v>
      </c>
      <c r="B55" s="156"/>
      <c r="C55" s="31"/>
      <c r="D55" s="30"/>
      <c r="E55" s="144"/>
      <c r="F55" s="102"/>
      <c r="G55" s="30"/>
      <c r="H55" s="147">
        <f t="shared" si="0"/>
        <v>100</v>
      </c>
      <c r="I55" s="22"/>
      <c r="J55" s="30"/>
      <c r="K55" s="147">
        <f t="shared" si="1"/>
        <v>100</v>
      </c>
      <c r="L55" s="152">
        <f t="shared" si="2"/>
        <v>100</v>
      </c>
      <c r="M55" s="117">
        <f t="shared" si="3"/>
        <v>100</v>
      </c>
      <c r="T55" s="22"/>
      <c r="U55" s="29"/>
      <c r="V55" s="30"/>
      <c r="AE55" s="55">
        <v>9</v>
      </c>
      <c r="AF55" s="105" t="s">
        <v>95</v>
      </c>
      <c r="AG55" s="44" t="s">
        <v>95</v>
      </c>
      <c r="AH55" s="45" t="s">
        <v>95</v>
      </c>
      <c r="AI55" s="56" t="s">
        <v>95</v>
      </c>
    </row>
    <row r="56" spans="1:35" ht="13.5" thickBot="1" x14ac:dyDescent="0.25">
      <c r="A56" s="127">
        <v>50</v>
      </c>
      <c r="B56" s="157"/>
      <c r="C56" s="129"/>
      <c r="D56" s="95"/>
      <c r="E56" s="145"/>
      <c r="F56" s="141"/>
      <c r="G56" s="95"/>
      <c r="H56" s="148">
        <f t="shared" si="0"/>
        <v>100</v>
      </c>
      <c r="I56" s="94"/>
      <c r="J56" s="95"/>
      <c r="K56" s="148">
        <f t="shared" si="1"/>
        <v>100</v>
      </c>
      <c r="L56" s="153">
        <f t="shared" si="2"/>
        <v>100</v>
      </c>
      <c r="M56" s="120">
        <f t="shared" si="3"/>
        <v>100</v>
      </c>
      <c r="T56" s="22"/>
      <c r="U56" s="15"/>
      <c r="V56" s="30"/>
      <c r="AE56" s="55">
        <v>9</v>
      </c>
      <c r="AF56" s="105" t="s">
        <v>95</v>
      </c>
      <c r="AG56" s="44" t="s">
        <v>95</v>
      </c>
      <c r="AH56" s="45" t="s">
        <v>95</v>
      </c>
      <c r="AI56" s="56" t="s">
        <v>95</v>
      </c>
    </row>
    <row r="57" spans="1:35" x14ac:dyDescent="0.2">
      <c r="A57" s="30"/>
      <c r="B57" s="102"/>
      <c r="C57" s="31"/>
      <c r="D57" s="30"/>
      <c r="E57" s="30"/>
      <c r="F57" s="102"/>
      <c r="G57" s="30"/>
      <c r="H57" s="119"/>
      <c r="I57" s="22"/>
      <c r="J57" s="30"/>
      <c r="K57" s="119"/>
      <c r="L57" s="22"/>
      <c r="M57" s="2"/>
      <c r="T57" s="22"/>
      <c r="U57" s="15"/>
      <c r="V57" s="30"/>
      <c r="AE57" s="55">
        <v>9</v>
      </c>
      <c r="AF57" s="105" t="s">
        <v>95</v>
      </c>
      <c r="AG57" s="44" t="s">
        <v>95</v>
      </c>
      <c r="AH57" s="45" t="s">
        <v>95</v>
      </c>
      <c r="AI57" s="56" t="s">
        <v>95</v>
      </c>
    </row>
    <row r="58" spans="1:35" x14ac:dyDescent="0.2">
      <c r="A58" s="30"/>
      <c r="B58" s="102"/>
      <c r="C58" s="31"/>
      <c r="D58" s="30"/>
      <c r="E58" s="30"/>
      <c r="F58" s="102"/>
      <c r="G58" s="30"/>
      <c r="H58" s="119"/>
      <c r="I58" s="22"/>
      <c r="J58" s="30"/>
      <c r="K58" s="119"/>
      <c r="L58" s="22"/>
      <c r="M58" s="2"/>
      <c r="T58" s="22"/>
      <c r="U58" s="15"/>
      <c r="V58" s="30"/>
      <c r="AE58" s="55">
        <v>9</v>
      </c>
      <c r="AF58" s="105" t="s">
        <v>95</v>
      </c>
      <c r="AG58" s="44" t="s">
        <v>95</v>
      </c>
      <c r="AH58" s="45" t="s">
        <v>95</v>
      </c>
      <c r="AI58" s="56" t="s">
        <v>95</v>
      </c>
    </row>
    <row r="59" spans="1:35" x14ac:dyDescent="0.2">
      <c r="A59" s="30"/>
      <c r="B59" s="102"/>
      <c r="C59" s="31"/>
      <c r="D59" s="30"/>
      <c r="E59" s="30"/>
      <c r="F59" s="102"/>
      <c r="G59" s="30"/>
      <c r="H59" s="119"/>
      <c r="I59" s="22"/>
      <c r="J59" s="30"/>
      <c r="K59" s="119"/>
      <c r="L59" s="22"/>
      <c r="M59" s="2"/>
      <c r="T59" s="22"/>
      <c r="U59" s="15"/>
      <c r="V59" s="30"/>
      <c r="AE59" s="57">
        <v>9</v>
      </c>
      <c r="AF59" s="106" t="s">
        <v>95</v>
      </c>
      <c r="AG59" s="58" t="s">
        <v>95</v>
      </c>
      <c r="AH59" s="46" t="s">
        <v>95</v>
      </c>
      <c r="AI59" s="59" t="s">
        <v>95</v>
      </c>
    </row>
    <row r="60" spans="1:35" x14ac:dyDescent="0.2">
      <c r="A60" s="30"/>
      <c r="B60" s="102"/>
      <c r="C60" s="31"/>
      <c r="D60" s="30"/>
      <c r="E60" s="30"/>
      <c r="F60" s="102"/>
      <c r="G60" s="30"/>
      <c r="H60" s="119"/>
      <c r="I60" s="22"/>
      <c r="J60" s="30"/>
      <c r="K60" s="119"/>
      <c r="L60" s="22"/>
      <c r="M60" s="2"/>
    </row>
    <row r="61" spans="1:35" x14ac:dyDescent="0.2">
      <c r="A61" s="30"/>
      <c r="B61" s="102"/>
      <c r="C61" s="31"/>
      <c r="D61" s="30"/>
      <c r="E61" s="30"/>
      <c r="F61" s="102"/>
      <c r="G61" s="30"/>
      <c r="H61" s="119"/>
      <c r="I61" s="22"/>
      <c r="J61" s="30"/>
      <c r="K61" s="119"/>
      <c r="L61" s="22"/>
      <c r="M61" s="2"/>
    </row>
    <row r="62" spans="1:35" x14ac:dyDescent="0.2">
      <c r="A62" s="30"/>
      <c r="B62" s="102"/>
      <c r="C62" s="31"/>
      <c r="D62" s="30"/>
      <c r="E62" s="30"/>
      <c r="F62" s="102"/>
      <c r="G62" s="30"/>
      <c r="H62" s="119"/>
      <c r="I62" s="22"/>
      <c r="J62" s="30"/>
      <c r="K62" s="119"/>
      <c r="L62" s="22"/>
      <c r="M62" s="2"/>
    </row>
    <row r="63" spans="1:35" x14ac:dyDescent="0.2">
      <c r="A63" s="30"/>
      <c r="B63" s="102"/>
      <c r="C63" s="31"/>
      <c r="D63" s="30"/>
      <c r="E63" s="30"/>
      <c r="F63" s="102"/>
      <c r="G63" s="30"/>
      <c r="H63" s="119"/>
      <c r="I63" s="22"/>
      <c r="J63" s="30"/>
      <c r="K63" s="119"/>
      <c r="L63" s="22"/>
      <c r="M63" s="2"/>
    </row>
    <row r="64" spans="1:35" x14ac:dyDescent="0.2">
      <c r="A64" s="30"/>
      <c r="B64" s="102"/>
      <c r="C64" s="31"/>
      <c r="D64" s="30"/>
      <c r="E64" s="30"/>
      <c r="F64" s="102"/>
      <c r="G64" s="30"/>
      <c r="H64" s="119"/>
      <c r="I64" s="22"/>
      <c r="J64" s="30"/>
      <c r="K64" s="119"/>
      <c r="L64" s="22"/>
      <c r="M64" s="2"/>
    </row>
    <row r="65" spans="1:13" x14ac:dyDescent="0.2">
      <c r="A65" s="30"/>
      <c r="B65" s="102"/>
      <c r="C65" s="31"/>
      <c r="D65" s="30"/>
      <c r="E65" s="30"/>
      <c r="F65" s="102"/>
      <c r="G65" s="30"/>
      <c r="H65" s="119"/>
      <c r="I65" s="22"/>
      <c r="J65" s="30"/>
      <c r="K65" s="119"/>
      <c r="L65" s="22"/>
      <c r="M65" s="2"/>
    </row>
    <row r="66" spans="1:13" x14ac:dyDescent="0.2">
      <c r="A66" s="30"/>
      <c r="B66" s="102"/>
      <c r="C66" s="31"/>
      <c r="D66" s="30"/>
      <c r="E66" s="30"/>
      <c r="F66" s="102"/>
      <c r="G66" s="30"/>
      <c r="H66" s="119"/>
      <c r="I66" s="22"/>
      <c r="J66" s="30"/>
      <c r="K66" s="119"/>
      <c r="L66" s="22"/>
      <c r="M66" s="2"/>
    </row>
    <row r="67" spans="1:13" x14ac:dyDescent="0.2">
      <c r="A67" s="30"/>
      <c r="B67" s="102"/>
      <c r="C67" s="31"/>
      <c r="D67" s="30"/>
      <c r="E67" s="30"/>
      <c r="F67" s="102"/>
      <c r="G67" s="30"/>
      <c r="H67" s="119"/>
      <c r="I67" s="22"/>
      <c r="J67" s="30"/>
      <c r="K67" s="119"/>
      <c r="L67" s="22"/>
      <c r="M67" s="2"/>
    </row>
    <row r="68" spans="1:13" x14ac:dyDescent="0.2">
      <c r="A68" s="30"/>
      <c r="B68" s="102"/>
      <c r="C68" s="31"/>
      <c r="D68" s="30"/>
      <c r="E68" s="30"/>
      <c r="F68" s="102"/>
      <c r="G68" s="30"/>
      <c r="H68" s="119"/>
      <c r="I68" s="22"/>
      <c r="J68" s="30"/>
      <c r="K68" s="119"/>
      <c r="L68" s="22"/>
      <c r="M68" s="2"/>
    </row>
    <row r="69" spans="1:13" x14ac:dyDescent="0.2">
      <c r="A69" s="30"/>
      <c r="B69" s="102"/>
      <c r="C69" s="31"/>
      <c r="D69" s="30"/>
      <c r="E69" s="30"/>
      <c r="F69" s="102"/>
      <c r="G69" s="30"/>
      <c r="H69" s="119"/>
      <c r="I69" s="22"/>
      <c r="J69" s="30"/>
      <c r="K69" s="119"/>
      <c r="L69" s="22"/>
      <c r="M69" s="2"/>
    </row>
    <row r="70" spans="1:13" x14ac:dyDescent="0.2">
      <c r="A70" s="30"/>
      <c r="B70" s="102"/>
      <c r="C70" s="31"/>
      <c r="D70" s="30"/>
      <c r="E70" s="30"/>
      <c r="F70" s="102"/>
      <c r="G70" s="30"/>
      <c r="H70" s="119"/>
      <c r="I70" s="22"/>
      <c r="J70" s="30"/>
      <c r="K70" s="119"/>
      <c r="L70" s="22"/>
      <c r="M70" s="2"/>
    </row>
    <row r="71" spans="1:13" x14ac:dyDescent="0.2">
      <c r="A71" s="30"/>
      <c r="B71" s="102"/>
      <c r="C71" s="31"/>
      <c r="D71" s="30"/>
      <c r="E71" s="30"/>
      <c r="F71" s="102"/>
      <c r="G71" s="30"/>
      <c r="H71" s="119"/>
      <c r="I71" s="22"/>
      <c r="J71" s="30"/>
      <c r="K71" s="119"/>
      <c r="L71" s="22"/>
      <c r="M71" s="2"/>
    </row>
    <row r="72" spans="1:13" x14ac:dyDescent="0.2">
      <c r="A72" s="30"/>
      <c r="B72" s="102"/>
      <c r="C72" s="31"/>
      <c r="D72" s="30"/>
      <c r="E72" s="30"/>
      <c r="F72" s="102"/>
      <c r="G72" s="30"/>
      <c r="H72" s="119"/>
      <c r="I72" s="22"/>
      <c r="J72" s="30"/>
      <c r="K72" s="119"/>
      <c r="L72" s="22"/>
      <c r="M72" s="2"/>
    </row>
    <row r="73" spans="1:13" x14ac:dyDescent="0.2">
      <c r="A73" s="30"/>
      <c r="B73" s="102"/>
      <c r="C73" s="31"/>
      <c r="D73" s="30"/>
      <c r="E73" s="30"/>
      <c r="F73" s="102"/>
      <c r="G73" s="30"/>
      <c r="H73" s="119"/>
      <c r="I73" s="22"/>
      <c r="J73" s="30"/>
      <c r="K73" s="119"/>
      <c r="L73" s="22"/>
      <c r="M73" s="2"/>
    </row>
    <row r="74" spans="1:13" x14ac:dyDescent="0.2">
      <c r="A74" s="30"/>
      <c r="B74" s="102"/>
      <c r="C74" s="31"/>
      <c r="D74" s="30"/>
      <c r="E74" s="30"/>
      <c r="F74" s="102"/>
      <c r="G74" s="30"/>
      <c r="H74" s="119"/>
      <c r="I74" s="22"/>
      <c r="J74" s="30"/>
      <c r="K74" s="119"/>
      <c r="L74" s="22"/>
      <c r="M74" s="2"/>
    </row>
    <row r="75" spans="1:13" x14ac:dyDescent="0.2">
      <c r="A75" s="30"/>
      <c r="B75" s="102"/>
      <c r="C75" s="31"/>
      <c r="D75" s="30"/>
      <c r="E75" s="30"/>
      <c r="F75" s="102"/>
      <c r="G75" s="30"/>
      <c r="H75" s="119"/>
      <c r="I75" s="22"/>
      <c r="J75" s="30"/>
      <c r="K75" s="119"/>
      <c r="L75" s="22"/>
      <c r="M75" s="2"/>
    </row>
    <row r="76" spans="1:13" x14ac:dyDescent="0.2">
      <c r="A76" s="30"/>
      <c r="B76" s="102"/>
      <c r="C76" s="31"/>
      <c r="D76" s="30"/>
      <c r="E76" s="30"/>
      <c r="F76" s="102"/>
      <c r="G76" s="30"/>
      <c r="H76" s="119"/>
      <c r="I76" s="22"/>
      <c r="J76" s="30"/>
      <c r="K76" s="119"/>
      <c r="L76" s="22"/>
      <c r="M76" s="2"/>
    </row>
    <row r="77" spans="1:13" x14ac:dyDescent="0.2">
      <c r="A77" s="22"/>
      <c r="B77" s="22"/>
      <c r="C77" s="22"/>
      <c r="D77" s="30"/>
      <c r="E77" s="30"/>
      <c r="F77" s="30"/>
      <c r="G77" s="30"/>
      <c r="H77" s="22"/>
      <c r="I77" s="22"/>
      <c r="J77" s="30"/>
      <c r="K77" s="22"/>
      <c r="L77" s="22"/>
      <c r="M77" s="22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807" priority="402" stopIfTrue="1">
      <formula>$AG24=""</formula>
    </cfRule>
  </conditionalFormatting>
  <conditionalFormatting sqref="T8:V8">
    <cfRule type="expression" dxfId="806" priority="195" stopIfTrue="1">
      <formula>$AL8=7</formula>
    </cfRule>
    <cfRule type="expression" dxfId="805" priority="196" stopIfTrue="1">
      <formula>$AL8=6</formula>
    </cfRule>
    <cfRule type="expression" dxfId="804" priority="197" stopIfTrue="1">
      <formula>$AL8=3</formula>
    </cfRule>
    <cfRule type="expression" dxfId="803" priority="198" stopIfTrue="1">
      <formula>$AL8=4</formula>
    </cfRule>
    <cfRule type="expression" dxfId="802" priority="199" stopIfTrue="1">
      <formula>$AL8=2</formula>
    </cfRule>
    <cfRule type="expression" dxfId="801" priority="200" stopIfTrue="1">
      <formula>$AL8=5</formula>
    </cfRule>
    <cfRule type="expression" dxfId="800" priority="201" stopIfTrue="1">
      <formula>$AL8=1</formula>
    </cfRule>
  </conditionalFormatting>
  <conditionalFormatting sqref="V8">
    <cfRule type="cellIs" dxfId="799" priority="194" operator="lessThan">
      <formula>$V9</formula>
    </cfRule>
  </conditionalFormatting>
  <conditionalFormatting sqref="W8:Y8">
    <cfRule type="expression" dxfId="798" priority="187" stopIfTrue="1">
      <formula>$AM8=7</formula>
    </cfRule>
    <cfRule type="expression" dxfId="797" priority="188" stopIfTrue="1">
      <formula>$AM8=6</formula>
    </cfRule>
    <cfRule type="expression" dxfId="796" priority="189" stopIfTrue="1">
      <formula>$AM8=3</formula>
    </cfRule>
    <cfRule type="expression" dxfId="795" priority="190" stopIfTrue="1">
      <formula>$AM8=4</formula>
    </cfRule>
    <cfRule type="expression" dxfId="794" priority="191" stopIfTrue="1">
      <formula>$AM8=2</formula>
    </cfRule>
    <cfRule type="expression" dxfId="793" priority="192" stopIfTrue="1">
      <formula>$AM8=5</formula>
    </cfRule>
    <cfRule type="expression" dxfId="792" priority="193" stopIfTrue="1">
      <formula>$AM8=1</formula>
    </cfRule>
  </conditionalFormatting>
  <conditionalFormatting sqref="Y8">
    <cfRule type="cellIs" dxfId="791" priority="186" operator="lessThan">
      <formula>$Y9</formula>
    </cfRule>
  </conditionalFormatting>
  <conditionalFormatting sqref="T9:V9">
    <cfRule type="expression" dxfId="790" priority="179" stopIfTrue="1">
      <formula>$AL9=7</formula>
    </cfRule>
    <cfRule type="expression" dxfId="789" priority="180" stopIfTrue="1">
      <formula>$AL9=6</formula>
    </cfRule>
    <cfRule type="expression" dxfId="788" priority="181" stopIfTrue="1">
      <formula>$AL9=3</formula>
    </cfRule>
    <cfRule type="expression" dxfId="787" priority="182" stopIfTrue="1">
      <formula>$AL9=4</formula>
    </cfRule>
    <cfRule type="expression" dxfId="786" priority="183" stopIfTrue="1">
      <formula>$AL9=2</formula>
    </cfRule>
    <cfRule type="expression" dxfId="785" priority="184" stopIfTrue="1">
      <formula>$AL9=5</formula>
    </cfRule>
    <cfRule type="expression" dxfId="784" priority="185" stopIfTrue="1">
      <formula>$AL9=1</formula>
    </cfRule>
  </conditionalFormatting>
  <conditionalFormatting sqref="V9">
    <cfRule type="cellIs" dxfId="783" priority="178" operator="lessThan">
      <formula>$V8</formula>
    </cfRule>
  </conditionalFormatting>
  <conditionalFormatting sqref="W9:Y9">
    <cfRule type="expression" dxfId="782" priority="171" stopIfTrue="1">
      <formula>$AM9=7</formula>
    </cfRule>
    <cfRule type="expression" dxfId="781" priority="172" stopIfTrue="1">
      <formula>$AM9=6</formula>
    </cfRule>
    <cfRule type="expression" dxfId="780" priority="173" stopIfTrue="1">
      <formula>$AM9=3</formula>
    </cfRule>
    <cfRule type="expression" dxfId="779" priority="174" stopIfTrue="1">
      <formula>$AM9=4</formula>
    </cfRule>
    <cfRule type="expression" dxfId="778" priority="175" stopIfTrue="1">
      <formula>$AM9=2</formula>
    </cfRule>
    <cfRule type="expression" dxfId="777" priority="176" stopIfTrue="1">
      <formula>$AM9=5</formula>
    </cfRule>
    <cfRule type="expression" dxfId="776" priority="177" stopIfTrue="1">
      <formula>$AM9=1</formula>
    </cfRule>
  </conditionalFormatting>
  <conditionalFormatting sqref="Y9">
    <cfRule type="cellIs" dxfId="775" priority="170" operator="lessThan">
      <formula>$Y8</formula>
    </cfRule>
  </conditionalFormatting>
  <conditionalFormatting sqref="Z8:AB8">
    <cfRule type="expression" dxfId="774" priority="162" stopIfTrue="1">
      <formula>AND(OR($AC8=2,$AC9=2),$AC8+$AC9=2)</formula>
    </cfRule>
    <cfRule type="expression" dxfId="773" priority="163" stopIfTrue="1">
      <formula>$AN8=7</formula>
    </cfRule>
    <cfRule type="expression" dxfId="772" priority="164" stopIfTrue="1">
      <formula>$AN8=6</formula>
    </cfRule>
    <cfRule type="expression" dxfId="771" priority="165" stopIfTrue="1">
      <formula>$AN8=3</formula>
    </cfRule>
    <cfRule type="expression" dxfId="770" priority="166" stopIfTrue="1">
      <formula>$AN8=4</formula>
    </cfRule>
    <cfRule type="expression" dxfId="769" priority="167" stopIfTrue="1">
      <formula>$AN8=2</formula>
    </cfRule>
    <cfRule type="expression" dxfId="768" priority="168" stopIfTrue="1">
      <formula>$AN8=5</formula>
    </cfRule>
    <cfRule type="expression" dxfId="767" priority="169" stopIfTrue="1">
      <formula>$AN8=1</formula>
    </cfRule>
  </conditionalFormatting>
  <conditionalFormatting sqref="AB8">
    <cfRule type="cellIs" dxfId="766" priority="161" operator="lessThan">
      <formula>$AB9</formula>
    </cfRule>
  </conditionalFormatting>
  <conditionalFormatting sqref="Z9:AB9">
    <cfRule type="expression" dxfId="765" priority="153" stopIfTrue="1">
      <formula>AND(OR($AC8=2,$AC9=2),$AC8+$AC9=2)</formula>
    </cfRule>
    <cfRule type="expression" dxfId="764" priority="154" stopIfTrue="1">
      <formula>$AN9=7</formula>
    </cfRule>
    <cfRule type="expression" dxfId="763" priority="155" stopIfTrue="1">
      <formula>$AN9=6</formula>
    </cfRule>
    <cfRule type="expression" dxfId="762" priority="156" stopIfTrue="1">
      <formula>$AN9=3</formula>
    </cfRule>
    <cfRule type="expression" dxfId="761" priority="157" stopIfTrue="1">
      <formula>$AN9=4</formula>
    </cfRule>
    <cfRule type="expression" dxfId="760" priority="158" stopIfTrue="1">
      <formula>$AN9=2</formula>
    </cfRule>
    <cfRule type="expression" dxfId="759" priority="159" stopIfTrue="1">
      <formula>$AN9=5</formula>
    </cfRule>
    <cfRule type="expression" dxfId="758" priority="160" stopIfTrue="1">
      <formula>$AN9=1</formula>
    </cfRule>
  </conditionalFormatting>
  <conditionalFormatting sqref="AB9">
    <cfRule type="cellIs" dxfId="757" priority="152" operator="lessThan">
      <formula>$AB8</formula>
    </cfRule>
  </conditionalFormatting>
  <conditionalFormatting sqref="T12:V12">
    <cfRule type="expression" dxfId="756" priority="145" stopIfTrue="1">
      <formula>$AL12=7</formula>
    </cfRule>
    <cfRule type="expression" dxfId="755" priority="146" stopIfTrue="1">
      <formula>$AL12=6</formula>
    </cfRule>
    <cfRule type="expression" dxfId="754" priority="147" stopIfTrue="1">
      <formula>$AL12=3</formula>
    </cfRule>
    <cfRule type="expression" dxfId="753" priority="148" stopIfTrue="1">
      <formula>$AL12=4</formula>
    </cfRule>
    <cfRule type="expression" dxfId="752" priority="149" stopIfTrue="1">
      <formula>$AL12=2</formula>
    </cfRule>
    <cfRule type="expression" dxfId="751" priority="150" stopIfTrue="1">
      <formula>$AL12=5</formula>
    </cfRule>
    <cfRule type="expression" dxfId="750" priority="151" stopIfTrue="1">
      <formula>$AL12=1</formula>
    </cfRule>
  </conditionalFormatting>
  <conditionalFormatting sqref="V12">
    <cfRule type="cellIs" dxfId="749" priority="144" operator="lessThan">
      <formula>$V13</formula>
    </cfRule>
  </conditionalFormatting>
  <conditionalFormatting sqref="W12:Y12">
    <cfRule type="expression" dxfId="748" priority="137" stopIfTrue="1">
      <formula>$AM12=7</formula>
    </cfRule>
    <cfRule type="expression" dxfId="747" priority="138" stopIfTrue="1">
      <formula>$AM12=6</formula>
    </cfRule>
    <cfRule type="expression" dxfId="746" priority="139" stopIfTrue="1">
      <formula>$AM12=3</formula>
    </cfRule>
    <cfRule type="expression" dxfId="745" priority="140" stopIfTrue="1">
      <formula>$AM12=4</formula>
    </cfRule>
    <cfRule type="expression" dxfId="744" priority="141" stopIfTrue="1">
      <formula>$AM12=2</formula>
    </cfRule>
    <cfRule type="expression" dxfId="743" priority="142" stopIfTrue="1">
      <formula>$AM12=5</formula>
    </cfRule>
    <cfRule type="expression" dxfId="742" priority="143" stopIfTrue="1">
      <formula>$AM12=1</formula>
    </cfRule>
  </conditionalFormatting>
  <conditionalFormatting sqref="Y12">
    <cfRule type="cellIs" dxfId="741" priority="136" operator="lessThan">
      <formula>$Y13</formula>
    </cfRule>
  </conditionalFormatting>
  <conditionalFormatting sqref="T13:V13">
    <cfRule type="expression" dxfId="740" priority="129" stopIfTrue="1">
      <formula>$AL13=7</formula>
    </cfRule>
    <cfRule type="expression" dxfId="739" priority="130" stopIfTrue="1">
      <formula>$AL13=6</formula>
    </cfRule>
    <cfRule type="expression" dxfId="738" priority="131" stopIfTrue="1">
      <formula>$AL13=3</formula>
    </cfRule>
    <cfRule type="expression" dxfId="737" priority="132" stopIfTrue="1">
      <formula>$AL13=4</formula>
    </cfRule>
    <cfRule type="expression" dxfId="736" priority="133" stopIfTrue="1">
      <formula>$AL13=2</formula>
    </cfRule>
    <cfRule type="expression" dxfId="735" priority="134" stopIfTrue="1">
      <formula>$AL13=5</formula>
    </cfRule>
    <cfRule type="expression" dxfId="734" priority="135" stopIfTrue="1">
      <formula>$AL13=1</formula>
    </cfRule>
  </conditionalFormatting>
  <conditionalFormatting sqref="V13">
    <cfRule type="cellIs" dxfId="733" priority="128" operator="lessThan">
      <formula>$V12</formula>
    </cfRule>
  </conditionalFormatting>
  <conditionalFormatting sqref="W13:Y13">
    <cfRule type="expression" dxfId="732" priority="121" stopIfTrue="1">
      <formula>$AM13=7</formula>
    </cfRule>
    <cfRule type="expression" dxfId="731" priority="122" stopIfTrue="1">
      <formula>$AM13=6</formula>
    </cfRule>
    <cfRule type="expression" dxfId="730" priority="123" stopIfTrue="1">
      <formula>$AM13=3</formula>
    </cfRule>
    <cfRule type="expression" dxfId="729" priority="124" stopIfTrue="1">
      <formula>$AM13=4</formula>
    </cfRule>
    <cfRule type="expression" dxfId="728" priority="125" stopIfTrue="1">
      <formula>$AM13=2</formula>
    </cfRule>
    <cfRule type="expression" dxfId="727" priority="126" stopIfTrue="1">
      <formula>$AM13=5</formula>
    </cfRule>
    <cfRule type="expression" dxfId="726" priority="127" stopIfTrue="1">
      <formula>$AM13=1</formula>
    </cfRule>
  </conditionalFormatting>
  <conditionalFormatting sqref="Y13">
    <cfRule type="cellIs" dxfId="725" priority="120" operator="lessThan">
      <formula>$Y12</formula>
    </cfRule>
  </conditionalFormatting>
  <conditionalFormatting sqref="Z12:AB12">
    <cfRule type="expression" dxfId="724" priority="112" stopIfTrue="1">
      <formula>AND(OR($AC12=2,$AC13=2),$AC12+$AC13=2)</formula>
    </cfRule>
    <cfRule type="expression" dxfId="723" priority="113" stopIfTrue="1">
      <formula>$AN12=7</formula>
    </cfRule>
    <cfRule type="expression" dxfId="722" priority="114" stopIfTrue="1">
      <formula>$AN12=6</formula>
    </cfRule>
    <cfRule type="expression" dxfId="721" priority="115" stopIfTrue="1">
      <formula>$AN12=3</formula>
    </cfRule>
    <cfRule type="expression" dxfId="720" priority="116" stopIfTrue="1">
      <formula>$AN12=4</formula>
    </cfRule>
    <cfRule type="expression" dxfId="719" priority="117" stopIfTrue="1">
      <formula>$AN12=2</formula>
    </cfRule>
    <cfRule type="expression" dxfId="718" priority="118" stopIfTrue="1">
      <formula>$AN12=5</formula>
    </cfRule>
    <cfRule type="expression" dxfId="717" priority="119" stopIfTrue="1">
      <formula>$AN12=1</formula>
    </cfRule>
  </conditionalFormatting>
  <conditionalFormatting sqref="AB12">
    <cfRule type="cellIs" dxfId="716" priority="111" operator="lessThan">
      <formula>$AB13</formula>
    </cfRule>
  </conditionalFormatting>
  <conditionalFormatting sqref="Z13:AB13">
    <cfRule type="expression" dxfId="715" priority="103" stopIfTrue="1">
      <formula>AND(OR($AC12=2,$AC13=2),$AC12+$AC13=2)</formula>
    </cfRule>
    <cfRule type="expression" dxfId="714" priority="104" stopIfTrue="1">
      <formula>$AN13=7</formula>
    </cfRule>
    <cfRule type="expression" dxfId="713" priority="105" stopIfTrue="1">
      <formula>$AN13=6</formula>
    </cfRule>
    <cfRule type="expression" dxfId="712" priority="106" stopIfTrue="1">
      <formula>$AN13=3</formula>
    </cfRule>
    <cfRule type="expression" dxfId="711" priority="107" stopIfTrue="1">
      <formula>$AN13=4</formula>
    </cfRule>
    <cfRule type="expression" dxfId="710" priority="108" stopIfTrue="1">
      <formula>$AN13=2</formula>
    </cfRule>
    <cfRule type="expression" dxfId="709" priority="109" stopIfTrue="1">
      <formula>$AN13=5</formula>
    </cfRule>
    <cfRule type="expression" dxfId="708" priority="110" stopIfTrue="1">
      <formula>$AN13=1</formula>
    </cfRule>
  </conditionalFormatting>
  <conditionalFormatting sqref="AB13">
    <cfRule type="cellIs" dxfId="707" priority="102" operator="lessThan">
      <formula>$AB12</formula>
    </cfRule>
  </conditionalFormatting>
  <conditionalFormatting sqref="T20:V20">
    <cfRule type="expression" dxfId="706" priority="95" stopIfTrue="1">
      <formula>$AL20=7</formula>
    </cfRule>
    <cfRule type="expression" dxfId="705" priority="96" stopIfTrue="1">
      <formula>$AL20=6</formula>
    </cfRule>
    <cfRule type="expression" dxfId="704" priority="97" stopIfTrue="1">
      <formula>$AL20=3</formula>
    </cfRule>
    <cfRule type="expression" dxfId="703" priority="98" stopIfTrue="1">
      <formula>$AL20=4</formula>
    </cfRule>
    <cfRule type="expression" dxfId="702" priority="99" stopIfTrue="1">
      <formula>$AL20=2</formula>
    </cfRule>
    <cfRule type="expression" dxfId="701" priority="100" stopIfTrue="1">
      <formula>$AL20=5</formula>
    </cfRule>
    <cfRule type="expression" dxfId="700" priority="101" stopIfTrue="1">
      <formula>$AL20=1</formula>
    </cfRule>
  </conditionalFormatting>
  <conditionalFormatting sqref="V20">
    <cfRule type="cellIs" dxfId="699" priority="94" operator="lessThan">
      <formula>$V21</formula>
    </cfRule>
  </conditionalFormatting>
  <conditionalFormatting sqref="W20:Y20">
    <cfRule type="expression" dxfId="698" priority="87" stopIfTrue="1">
      <formula>$AM20=7</formula>
    </cfRule>
    <cfRule type="expression" dxfId="697" priority="88" stopIfTrue="1">
      <formula>$AM20=6</formula>
    </cfRule>
    <cfRule type="expression" dxfId="696" priority="89" stopIfTrue="1">
      <formula>$AM20=3</formula>
    </cfRule>
    <cfRule type="expression" dxfId="695" priority="90" stopIfTrue="1">
      <formula>$AM20=4</formula>
    </cfRule>
    <cfRule type="expression" dxfId="694" priority="91" stopIfTrue="1">
      <formula>$AM20=2</formula>
    </cfRule>
    <cfRule type="expression" dxfId="693" priority="92" stopIfTrue="1">
      <formula>$AM20=5</formula>
    </cfRule>
    <cfRule type="expression" dxfId="692" priority="93" stopIfTrue="1">
      <formula>$AM20=1</formula>
    </cfRule>
  </conditionalFormatting>
  <conditionalFormatting sqref="Y20">
    <cfRule type="cellIs" dxfId="691" priority="86" operator="lessThan">
      <formula>$Y21</formula>
    </cfRule>
  </conditionalFormatting>
  <conditionalFormatting sqref="T21:V21">
    <cfRule type="expression" dxfId="690" priority="79" stopIfTrue="1">
      <formula>$AL21=7</formula>
    </cfRule>
    <cfRule type="expression" dxfId="689" priority="80" stopIfTrue="1">
      <formula>$AL21=6</formula>
    </cfRule>
    <cfRule type="expression" dxfId="688" priority="81" stopIfTrue="1">
      <formula>$AL21=3</formula>
    </cfRule>
    <cfRule type="expression" dxfId="687" priority="82" stopIfTrue="1">
      <formula>$AL21=4</formula>
    </cfRule>
    <cfRule type="expression" dxfId="686" priority="83" stopIfTrue="1">
      <formula>$AL21=2</formula>
    </cfRule>
    <cfRule type="expression" dxfId="685" priority="84" stopIfTrue="1">
      <formula>$AL21=5</formula>
    </cfRule>
    <cfRule type="expression" dxfId="684" priority="85" stopIfTrue="1">
      <formula>$AL21=1</formula>
    </cfRule>
  </conditionalFormatting>
  <conditionalFormatting sqref="V21">
    <cfRule type="cellIs" dxfId="683" priority="78" operator="lessThan">
      <formula>$V20</formula>
    </cfRule>
  </conditionalFormatting>
  <conditionalFormatting sqref="W21:Y21">
    <cfRule type="expression" dxfId="682" priority="71" stopIfTrue="1">
      <formula>$AM21=7</formula>
    </cfRule>
    <cfRule type="expression" dxfId="681" priority="72" stopIfTrue="1">
      <formula>$AM21=6</formula>
    </cfRule>
    <cfRule type="expression" dxfId="680" priority="73" stopIfTrue="1">
      <formula>$AM21=3</formula>
    </cfRule>
    <cfRule type="expression" dxfId="679" priority="74" stopIfTrue="1">
      <formula>$AM21=4</formula>
    </cfRule>
    <cfRule type="expression" dxfId="678" priority="75" stopIfTrue="1">
      <formula>$AM21=2</formula>
    </cfRule>
    <cfRule type="expression" dxfId="677" priority="76" stopIfTrue="1">
      <formula>$AM21=5</formula>
    </cfRule>
    <cfRule type="expression" dxfId="676" priority="77" stopIfTrue="1">
      <formula>$AM21=1</formula>
    </cfRule>
  </conditionalFormatting>
  <conditionalFormatting sqref="Y21">
    <cfRule type="cellIs" dxfId="675" priority="70" operator="lessThan">
      <formula>$Y20</formula>
    </cfRule>
  </conditionalFormatting>
  <conditionalFormatting sqref="Z20:AB20">
    <cfRule type="expression" dxfId="674" priority="62" stopIfTrue="1">
      <formula>AND(OR($AC20=2,$AC21=2),$AC20+$AC21=2)</formula>
    </cfRule>
    <cfRule type="expression" dxfId="673" priority="63" stopIfTrue="1">
      <formula>$AN20=7</formula>
    </cfRule>
    <cfRule type="expression" dxfId="672" priority="64" stopIfTrue="1">
      <formula>$AN20=6</formula>
    </cfRule>
    <cfRule type="expression" dxfId="671" priority="65" stopIfTrue="1">
      <formula>$AN20=3</formula>
    </cfRule>
    <cfRule type="expression" dxfId="670" priority="66" stopIfTrue="1">
      <formula>$AN20=4</formula>
    </cfRule>
    <cfRule type="expression" dxfId="669" priority="67" stopIfTrue="1">
      <formula>$AN20=2</formula>
    </cfRule>
    <cfRule type="expression" dxfId="668" priority="68" stopIfTrue="1">
      <formula>$AN20=5</formula>
    </cfRule>
    <cfRule type="expression" dxfId="667" priority="69" stopIfTrue="1">
      <formula>$AN20=1</formula>
    </cfRule>
  </conditionalFormatting>
  <conditionalFormatting sqref="AB20">
    <cfRule type="cellIs" dxfId="666" priority="61" operator="lessThan">
      <formula>$AB21</formula>
    </cfRule>
  </conditionalFormatting>
  <conditionalFormatting sqref="Z21:AB21">
    <cfRule type="expression" dxfId="665" priority="53" stopIfTrue="1">
      <formula>AND(OR($AC20=2,$AC21=2),$AC20+$AC21=2)</formula>
    </cfRule>
    <cfRule type="expression" dxfId="664" priority="54" stopIfTrue="1">
      <formula>$AN21=7</formula>
    </cfRule>
    <cfRule type="expression" dxfId="663" priority="55" stopIfTrue="1">
      <formula>$AN21=6</formula>
    </cfRule>
    <cfRule type="expression" dxfId="662" priority="56" stopIfTrue="1">
      <formula>$AN21=3</formula>
    </cfRule>
    <cfRule type="expression" dxfId="661" priority="57" stopIfTrue="1">
      <formula>$AN21=4</formula>
    </cfRule>
    <cfRule type="expression" dxfId="660" priority="58" stopIfTrue="1">
      <formula>$AN21=2</formula>
    </cfRule>
    <cfRule type="expression" dxfId="659" priority="59" stopIfTrue="1">
      <formula>$AN21=5</formula>
    </cfRule>
    <cfRule type="expression" dxfId="658" priority="60" stopIfTrue="1">
      <formula>$AN21=1</formula>
    </cfRule>
  </conditionalFormatting>
  <conditionalFormatting sqref="AB21">
    <cfRule type="cellIs" dxfId="657" priority="52" operator="lessThan">
      <formula>$AB20</formula>
    </cfRule>
  </conditionalFormatting>
  <conditionalFormatting sqref="T25:V25">
    <cfRule type="expression" dxfId="656" priority="45" stopIfTrue="1">
      <formula>$AL25=7</formula>
    </cfRule>
    <cfRule type="expression" dxfId="655" priority="46" stopIfTrue="1">
      <formula>$AL25=6</formula>
    </cfRule>
    <cfRule type="expression" dxfId="654" priority="47" stopIfTrue="1">
      <formula>$AL25=3</formula>
    </cfRule>
    <cfRule type="expression" dxfId="653" priority="48" stopIfTrue="1">
      <formula>$AL25=4</formula>
    </cfRule>
    <cfRule type="expression" dxfId="652" priority="49" stopIfTrue="1">
      <formula>$AL25=2</formula>
    </cfRule>
    <cfRule type="expression" dxfId="651" priority="50" stopIfTrue="1">
      <formula>$AL25=5</formula>
    </cfRule>
    <cfRule type="expression" dxfId="650" priority="51" stopIfTrue="1">
      <formula>$AL25=1</formula>
    </cfRule>
  </conditionalFormatting>
  <conditionalFormatting sqref="V25">
    <cfRule type="cellIs" dxfId="649" priority="44" operator="lessThan">
      <formula>$V26</formula>
    </cfRule>
  </conditionalFormatting>
  <conditionalFormatting sqref="W25:Y25">
    <cfRule type="expression" dxfId="648" priority="37" stopIfTrue="1">
      <formula>$AM25=7</formula>
    </cfRule>
    <cfRule type="expression" dxfId="647" priority="38" stopIfTrue="1">
      <formula>$AM25=6</formula>
    </cfRule>
    <cfRule type="expression" dxfId="646" priority="39" stopIfTrue="1">
      <formula>$AM25=3</formula>
    </cfRule>
    <cfRule type="expression" dxfId="645" priority="40" stopIfTrue="1">
      <formula>$AM25=4</formula>
    </cfRule>
    <cfRule type="expression" dxfId="644" priority="41" stopIfTrue="1">
      <formula>$AM25=2</formula>
    </cfRule>
    <cfRule type="expression" dxfId="643" priority="42" stopIfTrue="1">
      <formula>$AM25=5</formula>
    </cfRule>
    <cfRule type="expression" dxfId="642" priority="43" stopIfTrue="1">
      <formula>$AM25=1</formula>
    </cfRule>
  </conditionalFormatting>
  <conditionalFormatting sqref="Y25">
    <cfRule type="cellIs" dxfId="641" priority="36" operator="lessThan">
      <formula>$Y26</formula>
    </cfRule>
  </conditionalFormatting>
  <conditionalFormatting sqref="T26:V26">
    <cfRule type="expression" dxfId="640" priority="29" stopIfTrue="1">
      <formula>$AL26=7</formula>
    </cfRule>
    <cfRule type="expression" dxfId="639" priority="30" stopIfTrue="1">
      <formula>$AL26=6</formula>
    </cfRule>
    <cfRule type="expression" dxfId="638" priority="31" stopIfTrue="1">
      <formula>$AL26=3</formula>
    </cfRule>
    <cfRule type="expression" dxfId="637" priority="32" stopIfTrue="1">
      <formula>$AL26=4</formula>
    </cfRule>
    <cfRule type="expression" dxfId="636" priority="33" stopIfTrue="1">
      <formula>$AL26=2</formula>
    </cfRule>
    <cfRule type="expression" dxfId="635" priority="34" stopIfTrue="1">
      <formula>$AL26=5</formula>
    </cfRule>
    <cfRule type="expression" dxfId="634" priority="35" stopIfTrue="1">
      <formula>$AL26=1</formula>
    </cfRule>
  </conditionalFormatting>
  <conditionalFormatting sqref="V26">
    <cfRule type="cellIs" dxfId="633" priority="28" operator="lessThan">
      <formula>$V25</formula>
    </cfRule>
  </conditionalFormatting>
  <conditionalFormatting sqref="W26:Y26">
    <cfRule type="expression" dxfId="632" priority="21" stopIfTrue="1">
      <formula>$AM26=7</formula>
    </cfRule>
    <cfRule type="expression" dxfId="631" priority="22" stopIfTrue="1">
      <formula>$AM26=6</formula>
    </cfRule>
    <cfRule type="expression" dxfId="630" priority="23" stopIfTrue="1">
      <formula>$AM26=3</formula>
    </cfRule>
    <cfRule type="expression" dxfId="629" priority="24" stopIfTrue="1">
      <formula>$AM26=4</formula>
    </cfRule>
    <cfRule type="expression" dxfId="628" priority="25" stopIfTrue="1">
      <formula>$AM26=2</formula>
    </cfRule>
    <cfRule type="expression" dxfId="627" priority="26" stopIfTrue="1">
      <formula>$AM26=5</formula>
    </cfRule>
    <cfRule type="expression" dxfId="626" priority="27" stopIfTrue="1">
      <formula>$AM26=1</formula>
    </cfRule>
  </conditionalFormatting>
  <conditionalFormatting sqref="Y26">
    <cfRule type="cellIs" dxfId="625" priority="20" operator="lessThan">
      <formula>$Y25</formula>
    </cfRule>
  </conditionalFormatting>
  <conditionalFormatting sqref="Z25:AB25">
    <cfRule type="expression" dxfId="624" priority="12" stopIfTrue="1">
      <formula>AND(OR($AC25=2,$AC26=2),$AC25+$AC26=2)</formula>
    </cfRule>
    <cfRule type="expression" dxfId="623" priority="13" stopIfTrue="1">
      <formula>$AN25=7</formula>
    </cfRule>
    <cfRule type="expression" dxfId="622" priority="14" stopIfTrue="1">
      <formula>$AN25=6</formula>
    </cfRule>
    <cfRule type="expression" dxfId="621" priority="15" stopIfTrue="1">
      <formula>$AN25=3</formula>
    </cfRule>
    <cfRule type="expression" dxfId="620" priority="16" stopIfTrue="1">
      <formula>$AN25=4</formula>
    </cfRule>
    <cfRule type="expression" dxfId="619" priority="17" stopIfTrue="1">
      <formula>$AN25=2</formula>
    </cfRule>
    <cfRule type="expression" dxfId="618" priority="18" stopIfTrue="1">
      <formula>$AN25=5</formula>
    </cfRule>
    <cfRule type="expression" dxfId="617" priority="19" stopIfTrue="1">
      <formula>$AN25=1</formula>
    </cfRule>
  </conditionalFormatting>
  <conditionalFormatting sqref="AB25">
    <cfRule type="cellIs" dxfId="616" priority="11" operator="lessThan">
      <formula>$AB26</formula>
    </cfRule>
  </conditionalFormatting>
  <conditionalFormatting sqref="Z26:AB26">
    <cfRule type="expression" dxfId="615" priority="3" stopIfTrue="1">
      <formula>AND(OR($AC25=2,$AC26=2),$AC25+$AC26=2)</formula>
    </cfRule>
    <cfRule type="expression" dxfId="614" priority="4" stopIfTrue="1">
      <formula>$AN26=7</formula>
    </cfRule>
    <cfRule type="expression" dxfId="613" priority="5" stopIfTrue="1">
      <formula>$AN26=6</formula>
    </cfRule>
    <cfRule type="expression" dxfId="612" priority="6" stopIfTrue="1">
      <formula>$AN26=3</formula>
    </cfRule>
    <cfRule type="expression" dxfId="611" priority="7" stopIfTrue="1">
      <formula>$AN26=4</formula>
    </cfRule>
    <cfRule type="expression" dxfId="610" priority="8" stopIfTrue="1">
      <formula>$AN26=2</formula>
    </cfRule>
    <cfRule type="expression" dxfId="609" priority="9" stopIfTrue="1">
      <formula>$AN26=5</formula>
    </cfRule>
    <cfRule type="expression" dxfId="608" priority="10" stopIfTrue="1">
      <formula>$AN26=1</formula>
    </cfRule>
  </conditionalFormatting>
  <conditionalFormatting sqref="AB26">
    <cfRule type="cellIs" dxfId="607" priority="2" operator="lessThan">
      <formula>$AB25</formula>
    </cfRule>
  </conditionalFormatting>
  <conditionalFormatting sqref="B7:M38">
    <cfRule type="expression" dxfId="606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scale="4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zoomScaleNormal="100" zoomScalePageLayoutView="160" workbookViewId="0">
      <selection activeCell="AB9" sqref="AB9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08" bestFit="1" customWidth="1"/>
    <col min="5" max="6" width="6.42578125" style="108" customWidth="1"/>
    <col min="7" max="7" width="5" style="108" customWidth="1"/>
    <col min="8" max="9" width="6.42578125" customWidth="1"/>
    <col min="10" max="10" width="5" style="108" customWidth="1"/>
    <col min="11" max="13" width="6.42578125" customWidth="1"/>
    <col min="14" max="14" width="5.28515625" customWidth="1"/>
    <col min="15" max="15" width="6.42578125" style="15" customWidth="1"/>
    <col min="16" max="16" width="0" style="15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7" customWidth="1"/>
    <col min="28" max="29" width="6.42578125" customWidth="1"/>
    <col min="31" max="31" width="6.140625" customWidth="1"/>
    <col min="32" max="32" width="12" hidden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08" hidden="1" customWidth="1"/>
    <col min="44" max="44" width="8" customWidth="1"/>
  </cols>
  <sheetData>
    <row r="1" spans="1:43" x14ac:dyDescent="0.2">
      <c r="A1" s="160">
        <v>41720</v>
      </c>
      <c r="B1" s="161"/>
      <c r="C1" s="164" t="s">
        <v>42</v>
      </c>
      <c r="D1" s="165"/>
      <c r="E1" s="165"/>
      <c r="F1" s="166"/>
      <c r="H1" s="169" t="s">
        <v>18</v>
      </c>
      <c r="I1" s="170"/>
      <c r="J1" s="170"/>
      <c r="K1" s="170"/>
      <c r="L1" s="170"/>
      <c r="M1" s="171"/>
      <c r="O1" s="48" t="s">
        <v>71</v>
      </c>
      <c r="P1" s="4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</row>
    <row r="2" spans="1:43" s="4" customFormat="1" ht="16.5" thickBot="1" x14ac:dyDescent="0.25">
      <c r="A2" s="162"/>
      <c r="B2" s="163"/>
      <c r="C2" s="167"/>
      <c r="D2" s="167"/>
      <c r="E2" s="167"/>
      <c r="F2" s="168"/>
      <c r="G2" s="131"/>
      <c r="H2" s="135" t="s">
        <v>23</v>
      </c>
      <c r="I2" s="134"/>
      <c r="J2" s="137" t="s">
        <v>59</v>
      </c>
      <c r="K2" s="137"/>
      <c r="L2" s="137"/>
      <c r="M2" s="138"/>
      <c r="N2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L2" s="60"/>
      <c r="AM2" s="60"/>
      <c r="AN2" s="60"/>
      <c r="AO2" s="60"/>
      <c r="AP2" s="60"/>
      <c r="AQ2" s="60"/>
    </row>
    <row r="3" spans="1:43" ht="16.5" thickBot="1" x14ac:dyDescent="0.3">
      <c r="A3" s="172" t="s">
        <v>43</v>
      </c>
      <c r="B3" s="173"/>
      <c r="C3" s="173"/>
      <c r="D3" s="174"/>
      <c r="E3" s="109" t="s">
        <v>12</v>
      </c>
      <c r="F3" s="110" t="s">
        <v>41</v>
      </c>
      <c r="G3"/>
      <c r="H3" s="135" t="s">
        <v>21</v>
      </c>
      <c r="I3" s="134"/>
      <c r="J3" s="137" t="s">
        <v>60</v>
      </c>
      <c r="K3" s="137"/>
      <c r="L3" s="137"/>
      <c r="M3" s="138"/>
      <c r="O3" s="13" t="s">
        <v>31</v>
      </c>
      <c r="P3" s="14"/>
      <c r="Q3" s="14"/>
      <c r="R3" s="14"/>
      <c r="T3" s="80" t="s">
        <v>30</v>
      </c>
      <c r="U3" s="61"/>
      <c r="V3" s="62"/>
      <c r="W3" s="62">
        <v>1</v>
      </c>
      <c r="X3" s="62">
        <v>2</v>
      </c>
      <c r="Y3" s="62"/>
      <c r="Z3" s="62"/>
      <c r="AA3" s="75"/>
      <c r="AE3" s="103"/>
      <c r="AF3" s="103"/>
      <c r="AG3" s="103"/>
      <c r="AH3" s="103"/>
      <c r="AL3" s="92">
        <v>3</v>
      </c>
    </row>
    <row r="4" spans="1:43" ht="16.5" thickBot="1" x14ac:dyDescent="0.3">
      <c r="A4" s="111"/>
      <c r="B4" s="112"/>
      <c r="C4" s="132" t="s">
        <v>71</v>
      </c>
      <c r="D4" s="113"/>
      <c r="E4" s="114"/>
      <c r="F4" s="115"/>
      <c r="G4"/>
      <c r="H4" s="136" t="s">
        <v>22</v>
      </c>
      <c r="I4" s="133"/>
      <c r="J4" s="139" t="s">
        <v>61</v>
      </c>
      <c r="K4" s="139"/>
      <c r="L4" s="139"/>
      <c r="M4" s="140"/>
      <c r="Q4" s="15"/>
      <c r="R4" s="108"/>
      <c r="T4" s="81" t="s">
        <v>29</v>
      </c>
      <c r="U4" s="63">
        <v>1</v>
      </c>
      <c r="V4" s="79">
        <v>2</v>
      </c>
      <c r="W4" s="78">
        <v>3</v>
      </c>
      <c r="X4" s="76">
        <v>4</v>
      </c>
      <c r="Y4" s="64">
        <v>5</v>
      </c>
      <c r="Z4" s="74">
        <v>6</v>
      </c>
      <c r="AA4" s="77">
        <v>7</v>
      </c>
      <c r="AL4" s="93">
        <v>4</v>
      </c>
    </row>
    <row r="5" spans="1:43" ht="16.5" thickBot="1" x14ac:dyDescent="0.3">
      <c r="B5" s="3"/>
      <c r="C5" s="108"/>
      <c r="G5"/>
      <c r="I5" s="108"/>
      <c r="J5"/>
      <c r="O5" s="103"/>
      <c r="P5" s="103"/>
      <c r="Q5" s="103"/>
      <c r="R5" s="103"/>
      <c r="T5" s="22"/>
      <c r="U5" s="22"/>
      <c r="V5" s="22"/>
      <c r="W5" s="22"/>
      <c r="X5" s="22"/>
      <c r="Y5" s="22"/>
      <c r="Z5" s="22"/>
      <c r="AA5" s="21"/>
      <c r="AB5" s="22"/>
      <c r="AE5" s="13" t="s">
        <v>32</v>
      </c>
      <c r="AF5" s="13"/>
      <c r="AG5" s="13"/>
      <c r="AH5" s="13"/>
    </row>
    <row r="6" spans="1:43" ht="13.5" thickBot="1" x14ac:dyDescent="0.25">
      <c r="A6" s="121" t="s">
        <v>15</v>
      </c>
      <c r="B6" s="130" t="s">
        <v>14</v>
      </c>
      <c r="C6" s="122" t="s">
        <v>13</v>
      </c>
      <c r="D6" s="122" t="s">
        <v>16</v>
      </c>
      <c r="E6" s="142" t="s">
        <v>17</v>
      </c>
      <c r="F6" s="122" t="s">
        <v>19</v>
      </c>
      <c r="G6" s="122" t="s">
        <v>0</v>
      </c>
      <c r="H6" s="142" t="s">
        <v>24</v>
      </c>
      <c r="I6" s="122" t="s">
        <v>20</v>
      </c>
      <c r="J6" s="122" t="s">
        <v>0</v>
      </c>
      <c r="K6" s="142" t="s">
        <v>25</v>
      </c>
      <c r="L6" s="150" t="s">
        <v>1</v>
      </c>
      <c r="M6" s="149" t="s">
        <v>2</v>
      </c>
      <c r="T6" s="94"/>
      <c r="U6" s="96"/>
      <c r="V6" s="95"/>
      <c r="W6" s="94"/>
      <c r="X6" s="96"/>
      <c r="Y6" s="94"/>
      <c r="Z6" s="94"/>
      <c r="AA6" s="96"/>
      <c r="AB6" s="94"/>
    </row>
    <row r="7" spans="1:43" ht="13.5" thickBot="1" x14ac:dyDescent="0.25">
      <c r="A7" s="123">
        <v>1</v>
      </c>
      <c r="B7" s="154"/>
      <c r="C7" s="128" t="s">
        <v>72</v>
      </c>
      <c r="D7" s="116" t="s">
        <v>53</v>
      </c>
      <c r="E7" s="143"/>
      <c r="F7" s="116">
        <v>6.83</v>
      </c>
      <c r="G7" s="116">
        <v>2</v>
      </c>
      <c r="H7" s="146">
        <f t="shared" ref="H7:H56" si="0">IF(ISBLANK(F7),100,F7+G7*0.2)</f>
        <v>7.23</v>
      </c>
      <c r="I7" s="2">
        <v>6.5069999999999997</v>
      </c>
      <c r="J7" s="116">
        <v>6</v>
      </c>
      <c r="K7" s="146">
        <f t="shared" ref="K7:K56" si="1">IF(ISBLANK(I7),100,I7+J7*0.2)</f>
        <v>7.7069999999999999</v>
      </c>
      <c r="L7" s="151">
        <f t="shared" ref="L7:L56" si="2">MIN(H7,K7)</f>
        <v>7.23</v>
      </c>
      <c r="M7" s="117">
        <f t="shared" ref="M7:M56" si="3">MAX(H7,K7)</f>
        <v>7.7069999999999999</v>
      </c>
      <c r="N7" t="s">
        <v>58</v>
      </c>
      <c r="O7" s="101" t="s">
        <v>3</v>
      </c>
      <c r="P7" s="16"/>
      <c r="Q7" s="15"/>
      <c r="R7" s="108"/>
      <c r="T7" s="82" t="s">
        <v>26</v>
      </c>
      <c r="U7" s="83" t="s">
        <v>0</v>
      </c>
      <c r="V7" s="84" t="s">
        <v>37</v>
      </c>
      <c r="W7" s="84" t="s">
        <v>27</v>
      </c>
      <c r="X7" s="83" t="s">
        <v>0</v>
      </c>
      <c r="Y7" s="84" t="s">
        <v>38</v>
      </c>
      <c r="Z7" s="84" t="s">
        <v>28</v>
      </c>
      <c r="AA7" s="83" t="s">
        <v>0</v>
      </c>
      <c r="AB7" s="158" t="s">
        <v>39</v>
      </c>
      <c r="AC7" s="72" t="s">
        <v>40</v>
      </c>
      <c r="AL7" s="66">
        <v>0</v>
      </c>
      <c r="AM7" s="67">
        <v>0</v>
      </c>
      <c r="AN7" s="68">
        <v>0</v>
      </c>
    </row>
    <row r="8" spans="1:43" x14ac:dyDescent="0.2">
      <c r="A8" s="123">
        <v>2</v>
      </c>
      <c r="B8" s="155"/>
      <c r="C8" s="128" t="s">
        <v>73</v>
      </c>
      <c r="D8" s="116" t="s">
        <v>54</v>
      </c>
      <c r="E8" s="143"/>
      <c r="F8" s="116">
        <v>7.3330000000000002</v>
      </c>
      <c r="G8" s="116">
        <v>1</v>
      </c>
      <c r="H8" s="146">
        <f t="shared" si="0"/>
        <v>7.5330000000000004</v>
      </c>
      <c r="I8" s="2">
        <v>7.7089999999999996</v>
      </c>
      <c r="J8" s="116">
        <v>1</v>
      </c>
      <c r="K8" s="146">
        <f t="shared" si="1"/>
        <v>7.9089999999999998</v>
      </c>
      <c r="L8" s="151">
        <f t="shared" si="2"/>
        <v>7.5330000000000004</v>
      </c>
      <c r="M8" s="117">
        <f t="shared" si="3"/>
        <v>7.9089999999999998</v>
      </c>
      <c r="N8" t="s">
        <v>58</v>
      </c>
      <c r="O8" s="20">
        <v>1</v>
      </c>
      <c r="P8" s="18">
        <v>0</v>
      </c>
      <c r="Q8" s="18" t="s">
        <v>72</v>
      </c>
      <c r="R8" s="32" t="s">
        <v>53</v>
      </c>
      <c r="S8" s="65"/>
      <c r="T8" s="31">
        <v>7.1609999999999996</v>
      </c>
      <c r="U8" s="30">
        <v>2</v>
      </c>
      <c r="V8" s="31">
        <v>7.5609999999999999</v>
      </c>
      <c r="W8" s="31">
        <v>7.0720000000000001</v>
      </c>
      <c r="X8" s="30">
        <v>8</v>
      </c>
      <c r="Y8" s="31">
        <v>8.6720000000000006</v>
      </c>
      <c r="Z8" s="31"/>
      <c r="AA8" s="30"/>
      <c r="AB8" s="31"/>
      <c r="AC8" s="85">
        <v>0</v>
      </c>
      <c r="AG8" s="15"/>
      <c r="AH8" s="108"/>
      <c r="AL8" s="66">
        <v>3</v>
      </c>
      <c r="AM8" s="67">
        <v>4</v>
      </c>
      <c r="AN8" s="68">
        <v>3</v>
      </c>
      <c r="AO8" s="67">
        <v>0</v>
      </c>
      <c r="AP8" s="67">
        <v>0</v>
      </c>
      <c r="AQ8" s="68">
        <v>0</v>
      </c>
    </row>
    <row r="9" spans="1:43" ht="13.5" thickBot="1" x14ac:dyDescent="0.25">
      <c r="A9" s="123">
        <v>3</v>
      </c>
      <c r="B9" s="154"/>
      <c r="C9" s="128" t="s">
        <v>74</v>
      </c>
      <c r="D9" s="116" t="s">
        <v>53</v>
      </c>
      <c r="E9" s="143"/>
      <c r="F9" s="116">
        <v>6.593</v>
      </c>
      <c r="G9" s="116">
        <v>7</v>
      </c>
      <c r="H9" s="146">
        <f t="shared" si="0"/>
        <v>7.9930000000000003</v>
      </c>
      <c r="I9" s="2">
        <v>6.4790000000000001</v>
      </c>
      <c r="J9" s="116">
        <v>4</v>
      </c>
      <c r="K9" s="146">
        <f t="shared" si="1"/>
        <v>7.2789999999999999</v>
      </c>
      <c r="L9" s="151">
        <f t="shared" si="2"/>
        <v>7.2789999999999999</v>
      </c>
      <c r="M9" s="117">
        <f t="shared" si="3"/>
        <v>7.9930000000000003</v>
      </c>
      <c r="N9" t="s">
        <v>58</v>
      </c>
      <c r="O9" s="25">
        <v>4</v>
      </c>
      <c r="P9" s="24">
        <v>0</v>
      </c>
      <c r="Q9" s="24" t="s">
        <v>75</v>
      </c>
      <c r="R9" s="33" t="s">
        <v>54</v>
      </c>
      <c r="S9" s="65"/>
      <c r="T9" s="31">
        <v>7.1870000000000003</v>
      </c>
      <c r="U9" s="30">
        <v>1</v>
      </c>
      <c r="V9" s="31">
        <v>7.3870000000000005</v>
      </c>
      <c r="W9" s="31">
        <v>6.8719999999999999</v>
      </c>
      <c r="X9" s="30">
        <v>5</v>
      </c>
      <c r="Y9" s="31">
        <v>7.8719999999999999</v>
      </c>
      <c r="Z9" s="31"/>
      <c r="AA9" s="30"/>
      <c r="AB9" s="31"/>
      <c r="AC9" s="73">
        <v>2</v>
      </c>
      <c r="AE9" s="26" t="s">
        <v>5</v>
      </c>
      <c r="AF9" s="26"/>
      <c r="AG9" s="15"/>
      <c r="AH9" s="108"/>
      <c r="AL9" s="69">
        <v>4</v>
      </c>
      <c r="AM9" s="70">
        <v>3</v>
      </c>
      <c r="AN9" s="71">
        <v>4</v>
      </c>
      <c r="AO9" s="70">
        <v>1</v>
      </c>
      <c r="AP9" s="70">
        <v>1</v>
      </c>
      <c r="AQ9" s="71">
        <v>0</v>
      </c>
    </row>
    <row r="10" spans="1:43" ht="13.5" thickBot="1" x14ac:dyDescent="0.25">
      <c r="A10" s="123">
        <v>4</v>
      </c>
      <c r="B10" s="154"/>
      <c r="C10" s="2" t="s">
        <v>75</v>
      </c>
      <c r="D10" s="118" t="s">
        <v>54</v>
      </c>
      <c r="E10" s="143"/>
      <c r="F10" s="118">
        <v>6.95</v>
      </c>
      <c r="G10" s="116">
        <v>6</v>
      </c>
      <c r="H10" s="146">
        <f t="shared" si="0"/>
        <v>8.15</v>
      </c>
      <c r="I10" s="2">
        <v>7.23</v>
      </c>
      <c r="J10" s="116">
        <v>2</v>
      </c>
      <c r="K10" s="146">
        <f t="shared" si="1"/>
        <v>7.6300000000000008</v>
      </c>
      <c r="L10" s="151">
        <f t="shared" si="2"/>
        <v>7.6300000000000008</v>
      </c>
      <c r="M10" s="117">
        <f t="shared" si="3"/>
        <v>8.15</v>
      </c>
      <c r="N10" t="s">
        <v>58</v>
      </c>
      <c r="O10" s="108"/>
      <c r="Q10" s="15"/>
      <c r="R10" s="108"/>
      <c r="T10" s="86"/>
      <c r="U10" s="87"/>
      <c r="V10" s="88"/>
      <c r="W10" s="86"/>
      <c r="X10" s="87"/>
      <c r="Y10" s="86"/>
      <c r="Z10" s="86"/>
      <c r="AA10" s="87"/>
      <c r="AB10" s="86"/>
      <c r="AE10" s="27" t="s">
        <v>6</v>
      </c>
      <c r="AF10" s="18">
        <v>0</v>
      </c>
      <c r="AG10" s="18" t="s">
        <v>75</v>
      </c>
      <c r="AH10" s="19" t="s">
        <v>54</v>
      </c>
    </row>
    <row r="11" spans="1:43" ht="13.5" thickBot="1" x14ac:dyDescent="0.25">
      <c r="A11" s="123">
        <v>5</v>
      </c>
      <c r="B11" s="154"/>
      <c r="C11" s="128" t="s">
        <v>77</v>
      </c>
      <c r="D11" s="116" t="s">
        <v>78</v>
      </c>
      <c r="E11" s="143"/>
      <c r="F11" s="116">
        <v>7.976</v>
      </c>
      <c r="G11" s="116">
        <v>0</v>
      </c>
      <c r="H11" s="146">
        <f>IF(ISBLANK(F11),100,F11+G11*0.2)</f>
        <v>7.976</v>
      </c>
      <c r="I11" s="2">
        <v>8.27</v>
      </c>
      <c r="J11" s="116">
        <v>1</v>
      </c>
      <c r="K11" s="146">
        <f>IF(ISBLANK(I11),100,I11+J11*0.2)</f>
        <v>8.4699999999999989</v>
      </c>
      <c r="L11" s="151">
        <f>MIN(H11,K11)</f>
        <v>7.976</v>
      </c>
      <c r="M11" s="117">
        <f>MAX(H11,K11)</f>
        <v>8.4699999999999989</v>
      </c>
      <c r="O11" s="101" t="s">
        <v>4</v>
      </c>
      <c r="P11" s="16"/>
      <c r="Q11" s="15"/>
      <c r="R11" s="108"/>
      <c r="T11" s="82" t="s">
        <v>26</v>
      </c>
      <c r="U11" s="83" t="s">
        <v>0</v>
      </c>
      <c r="V11" s="84" t="s">
        <v>37</v>
      </c>
      <c r="W11" s="84" t="s">
        <v>27</v>
      </c>
      <c r="X11" s="83" t="s">
        <v>0</v>
      </c>
      <c r="Y11" s="84" t="s">
        <v>38</v>
      </c>
      <c r="Z11" s="84" t="s">
        <v>28</v>
      </c>
      <c r="AA11" s="83" t="s">
        <v>0</v>
      </c>
      <c r="AB11" s="158" t="s">
        <v>39</v>
      </c>
      <c r="AC11" s="72" t="s">
        <v>40</v>
      </c>
      <c r="AE11" s="5" t="s">
        <v>7</v>
      </c>
      <c r="AF11" s="47">
        <v>0</v>
      </c>
      <c r="AG11" s="47" t="s">
        <v>74</v>
      </c>
      <c r="AH11" s="6" t="s">
        <v>53</v>
      </c>
      <c r="AL11" s="66">
        <v>0</v>
      </c>
      <c r="AM11" s="67">
        <v>0</v>
      </c>
      <c r="AN11" s="68">
        <v>0</v>
      </c>
    </row>
    <row r="12" spans="1:43" x14ac:dyDescent="0.2">
      <c r="A12" s="123">
        <v>6</v>
      </c>
      <c r="B12" s="154"/>
      <c r="C12" s="128" t="s">
        <v>76</v>
      </c>
      <c r="D12" s="118" t="s">
        <v>56</v>
      </c>
      <c r="E12" s="143"/>
      <c r="F12" s="116">
        <v>7.1120000000000001</v>
      </c>
      <c r="G12" s="118">
        <v>6</v>
      </c>
      <c r="H12" s="146">
        <f>IF(ISBLANK(F12),100,F12+G12*0.2)</f>
        <v>8.3120000000000012</v>
      </c>
      <c r="I12" s="2">
        <v>8.3179999999999996</v>
      </c>
      <c r="J12" s="118">
        <v>0</v>
      </c>
      <c r="K12" s="146">
        <f>IF(ISBLANK(I12),100,I12+J12*0.2)</f>
        <v>8.3179999999999996</v>
      </c>
      <c r="L12" s="151">
        <f>MIN(H12,K12)</f>
        <v>8.3120000000000012</v>
      </c>
      <c r="M12" s="117">
        <f>MAX(H12,K12)</f>
        <v>8.3179999999999996</v>
      </c>
      <c r="O12" s="99">
        <v>2</v>
      </c>
      <c r="P12" s="28">
        <v>0</v>
      </c>
      <c r="Q12" s="28" t="s">
        <v>73</v>
      </c>
      <c r="R12" s="35" t="s">
        <v>54</v>
      </c>
      <c r="S12" s="65"/>
      <c r="T12" s="31">
        <v>1</v>
      </c>
      <c r="U12" s="30"/>
      <c r="V12" s="31">
        <v>1</v>
      </c>
      <c r="W12" s="31">
        <v>7.5449999999999999</v>
      </c>
      <c r="X12" s="30">
        <v>8</v>
      </c>
      <c r="Y12" s="31">
        <v>9.1449999999999996</v>
      </c>
      <c r="Z12" s="31">
        <v>7.7080000000000002</v>
      </c>
      <c r="AA12" s="30">
        <v>7</v>
      </c>
      <c r="AB12" s="31">
        <v>9.1080000000000005</v>
      </c>
      <c r="AC12" s="85">
        <v>1</v>
      </c>
      <c r="AL12" s="66">
        <v>3</v>
      </c>
      <c r="AM12" s="67">
        <v>4</v>
      </c>
      <c r="AN12" s="68">
        <v>3</v>
      </c>
      <c r="AO12" s="67">
        <v>1</v>
      </c>
      <c r="AP12" s="67">
        <v>0</v>
      </c>
      <c r="AQ12" s="68">
        <v>0</v>
      </c>
    </row>
    <row r="13" spans="1:43" ht="13.5" thickBot="1" x14ac:dyDescent="0.25">
      <c r="A13" s="123">
        <v>7</v>
      </c>
      <c r="B13" s="154"/>
      <c r="C13" s="128" t="s">
        <v>79</v>
      </c>
      <c r="D13" s="116" t="s">
        <v>56</v>
      </c>
      <c r="E13" s="143"/>
      <c r="F13" s="116">
        <v>7.66</v>
      </c>
      <c r="G13" s="116">
        <v>4</v>
      </c>
      <c r="H13" s="146">
        <f>IF(ISBLANK(F13),100,F13+G13*0.2)</f>
        <v>8.4600000000000009</v>
      </c>
      <c r="I13" s="2">
        <v>8.07</v>
      </c>
      <c r="J13" s="116">
        <v>2</v>
      </c>
      <c r="K13" s="146">
        <f>IF(ISBLANK(I13),100,I13+J13*0.2)</f>
        <v>8.4700000000000006</v>
      </c>
      <c r="L13" s="151">
        <f>MIN(H13,K13)</f>
        <v>8.4600000000000009</v>
      </c>
      <c r="M13" s="117">
        <f>MAX(H13,K13)</f>
        <v>8.4700000000000006</v>
      </c>
      <c r="O13" s="100">
        <v>3</v>
      </c>
      <c r="P13" s="37">
        <v>0</v>
      </c>
      <c r="Q13" s="37" t="s">
        <v>74</v>
      </c>
      <c r="R13" s="38" t="s">
        <v>53</v>
      </c>
      <c r="S13" s="65"/>
      <c r="T13" s="31">
        <v>100</v>
      </c>
      <c r="U13" s="30"/>
      <c r="V13" s="31">
        <v>100</v>
      </c>
      <c r="W13" s="31">
        <v>7.3890000000000002</v>
      </c>
      <c r="X13" s="30">
        <v>4</v>
      </c>
      <c r="Y13" s="31">
        <v>8.1890000000000001</v>
      </c>
      <c r="Z13" s="31">
        <v>7.5350000000000001</v>
      </c>
      <c r="AA13" s="30">
        <v>6</v>
      </c>
      <c r="AB13" s="31">
        <v>8.7349999999999994</v>
      </c>
      <c r="AC13" s="73">
        <v>2</v>
      </c>
      <c r="AE13" s="49" t="s">
        <v>8</v>
      </c>
      <c r="AF13" s="49"/>
      <c r="AG13" s="49"/>
      <c r="AH13" s="108"/>
      <c r="AL13" s="69">
        <v>4</v>
      </c>
      <c r="AM13" s="70">
        <v>3</v>
      </c>
      <c r="AN13" s="71">
        <v>4</v>
      </c>
      <c r="AO13" s="70">
        <v>0</v>
      </c>
      <c r="AP13" s="70">
        <v>1</v>
      </c>
      <c r="AQ13" s="71">
        <v>1</v>
      </c>
    </row>
    <row r="14" spans="1:43" x14ac:dyDescent="0.2">
      <c r="A14" s="123">
        <v>8</v>
      </c>
      <c r="B14" s="154"/>
      <c r="C14" s="2" t="s">
        <v>80</v>
      </c>
      <c r="D14" s="118" t="s">
        <v>78</v>
      </c>
      <c r="E14" s="143"/>
      <c r="F14" s="116">
        <v>8.4580000000000002</v>
      </c>
      <c r="G14" s="118">
        <v>4</v>
      </c>
      <c r="H14" s="146">
        <f>IF(ISBLANK(F14),100,F14+G14*0.2)</f>
        <v>9.2580000000000009</v>
      </c>
      <c r="I14" s="2">
        <v>9.9380000000000006</v>
      </c>
      <c r="J14" s="118">
        <v>2</v>
      </c>
      <c r="K14" s="146">
        <f>IF(ISBLANK(I14),100,I14+J14*0.2)</f>
        <v>10.338000000000001</v>
      </c>
      <c r="L14" s="151">
        <f>MIN(H14,K14)</f>
        <v>9.2580000000000009</v>
      </c>
      <c r="M14" s="117">
        <f>MAX(H14,K14)</f>
        <v>10.338000000000001</v>
      </c>
      <c r="T14" s="159"/>
      <c r="U14" s="159"/>
      <c r="V14" s="159"/>
      <c r="W14" s="159"/>
      <c r="X14" s="159"/>
      <c r="Y14" s="159"/>
      <c r="Z14" s="159"/>
      <c r="AA14" s="91"/>
      <c r="AB14" s="159"/>
      <c r="AE14" s="27" t="s">
        <v>9</v>
      </c>
      <c r="AF14" s="18">
        <v>0</v>
      </c>
      <c r="AG14" s="18" t="s">
        <v>72</v>
      </c>
      <c r="AH14" s="19" t="s">
        <v>53</v>
      </c>
    </row>
    <row r="15" spans="1:43" x14ac:dyDescent="0.2">
      <c r="A15" s="124">
        <v>9</v>
      </c>
      <c r="B15" s="154"/>
      <c r="C15" s="128"/>
      <c r="D15" s="118"/>
      <c r="E15" s="143"/>
      <c r="F15" s="116"/>
      <c r="G15" s="118"/>
      <c r="H15" s="146">
        <f t="shared" si="0"/>
        <v>100</v>
      </c>
      <c r="I15" s="2"/>
      <c r="J15" s="118"/>
      <c r="K15" s="146">
        <f t="shared" si="1"/>
        <v>100</v>
      </c>
      <c r="L15" s="151">
        <f t="shared" si="2"/>
        <v>100</v>
      </c>
      <c r="M15" s="117">
        <f t="shared" si="3"/>
        <v>100</v>
      </c>
      <c r="AE15" s="5" t="s">
        <v>10</v>
      </c>
      <c r="AF15" s="47">
        <v>0</v>
      </c>
      <c r="AG15" s="47" t="s">
        <v>73</v>
      </c>
      <c r="AH15" s="6" t="s">
        <v>54</v>
      </c>
    </row>
    <row r="16" spans="1:43" x14ac:dyDescent="0.2">
      <c r="A16" s="124">
        <v>10</v>
      </c>
      <c r="B16" s="154"/>
      <c r="C16" s="128"/>
      <c r="D16" s="116"/>
      <c r="E16" s="143"/>
      <c r="F16" s="116"/>
      <c r="G16" s="116"/>
      <c r="H16" s="146">
        <f t="shared" si="0"/>
        <v>100</v>
      </c>
      <c r="I16" s="2"/>
      <c r="J16" s="116"/>
      <c r="K16" s="146">
        <f t="shared" si="1"/>
        <v>100</v>
      </c>
      <c r="L16" s="151">
        <f t="shared" si="2"/>
        <v>100</v>
      </c>
      <c r="M16" s="117">
        <f t="shared" si="3"/>
        <v>100</v>
      </c>
    </row>
    <row r="17" spans="1:43" x14ac:dyDescent="0.2">
      <c r="A17" s="124">
        <v>11</v>
      </c>
      <c r="B17" s="155"/>
      <c r="C17" s="2"/>
      <c r="D17" s="118"/>
      <c r="E17" s="143"/>
      <c r="F17" s="116"/>
      <c r="G17" s="118"/>
      <c r="H17" s="146">
        <f t="shared" si="0"/>
        <v>100</v>
      </c>
      <c r="I17" s="2"/>
      <c r="J17" s="118"/>
      <c r="K17" s="146">
        <f t="shared" si="1"/>
        <v>100</v>
      </c>
      <c r="L17" s="151">
        <f t="shared" si="2"/>
        <v>100</v>
      </c>
      <c r="M17" s="117">
        <f t="shared" si="3"/>
        <v>100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1"/>
      <c r="AC17" s="11"/>
      <c r="AD17" s="11"/>
      <c r="AE17" s="11"/>
      <c r="AF17" s="11"/>
      <c r="AG17" s="11"/>
      <c r="AH17" s="11"/>
      <c r="AI17" s="11"/>
    </row>
    <row r="18" spans="1:43" ht="16.5" thickBot="1" x14ac:dyDescent="0.3">
      <c r="A18" s="124">
        <v>12</v>
      </c>
      <c r="B18" s="154"/>
      <c r="C18" s="128"/>
      <c r="D18" s="116"/>
      <c r="E18" s="143"/>
      <c r="F18" s="116"/>
      <c r="G18" s="116"/>
      <c r="H18" s="146">
        <f t="shared" si="0"/>
        <v>100</v>
      </c>
      <c r="I18" s="2"/>
      <c r="J18" s="116"/>
      <c r="K18" s="146">
        <f t="shared" si="1"/>
        <v>100</v>
      </c>
      <c r="L18" s="151">
        <f t="shared" si="2"/>
        <v>100</v>
      </c>
      <c r="M18" s="117">
        <f t="shared" si="3"/>
        <v>100</v>
      </c>
      <c r="O18" s="13" t="s">
        <v>33</v>
      </c>
      <c r="P18" s="13"/>
      <c r="Q18" s="13"/>
      <c r="R18" s="13"/>
      <c r="T18" s="94"/>
      <c r="U18" s="96"/>
      <c r="V18" s="95"/>
      <c r="W18" s="94"/>
      <c r="X18" s="96"/>
      <c r="Y18" s="94"/>
      <c r="Z18" s="94"/>
      <c r="AA18" s="96"/>
      <c r="AB18" s="94"/>
      <c r="AE18" s="107" t="s">
        <v>36</v>
      </c>
      <c r="AF18" s="107"/>
      <c r="AG18" s="107"/>
      <c r="AH18" s="107"/>
    </row>
    <row r="19" spans="1:43" ht="13.5" thickBot="1" x14ac:dyDescent="0.25">
      <c r="A19" s="124">
        <v>13</v>
      </c>
      <c r="B19" s="155"/>
      <c r="C19" s="2"/>
      <c r="D19" s="118"/>
      <c r="E19" s="143"/>
      <c r="F19" s="116"/>
      <c r="G19" s="118"/>
      <c r="H19" s="146">
        <f t="shared" si="0"/>
        <v>100</v>
      </c>
      <c r="I19" s="2"/>
      <c r="J19" s="118"/>
      <c r="K19" s="146">
        <f t="shared" si="1"/>
        <v>100</v>
      </c>
      <c r="L19" s="151">
        <f t="shared" si="2"/>
        <v>100</v>
      </c>
      <c r="M19" s="117">
        <f t="shared" si="3"/>
        <v>100</v>
      </c>
      <c r="O19"/>
      <c r="P19"/>
      <c r="Q19" s="15"/>
      <c r="R19" s="108"/>
      <c r="T19" s="82" t="s">
        <v>26</v>
      </c>
      <c r="U19" s="83" t="s">
        <v>0</v>
      </c>
      <c r="V19" s="84" t="s">
        <v>37</v>
      </c>
      <c r="W19" s="84" t="s">
        <v>27</v>
      </c>
      <c r="X19" s="83" t="s">
        <v>0</v>
      </c>
      <c r="Y19" s="84" t="s">
        <v>38</v>
      </c>
      <c r="Z19" s="84" t="s">
        <v>28</v>
      </c>
      <c r="AA19" s="83" t="s">
        <v>0</v>
      </c>
      <c r="AB19" s="158" t="s">
        <v>39</v>
      </c>
      <c r="AC19" s="72" t="s">
        <v>40</v>
      </c>
      <c r="AE19" s="39" t="s">
        <v>35</v>
      </c>
      <c r="AF19" s="40" t="s">
        <v>14</v>
      </c>
      <c r="AG19" s="41" t="s">
        <v>13</v>
      </c>
      <c r="AH19" s="42" t="s">
        <v>16</v>
      </c>
      <c r="AL19" s="66">
        <v>0</v>
      </c>
      <c r="AM19" s="67">
        <v>0</v>
      </c>
      <c r="AN19" s="68">
        <v>0</v>
      </c>
    </row>
    <row r="20" spans="1:43" x14ac:dyDescent="0.2">
      <c r="A20" s="124">
        <v>14</v>
      </c>
      <c r="B20" s="154"/>
      <c r="C20" s="128"/>
      <c r="D20" s="116"/>
      <c r="E20" s="143"/>
      <c r="F20" s="116"/>
      <c r="G20" s="116"/>
      <c r="H20" s="146">
        <f t="shared" si="0"/>
        <v>100</v>
      </c>
      <c r="I20" s="2"/>
      <c r="J20" s="116"/>
      <c r="K20" s="146">
        <f t="shared" si="1"/>
        <v>100</v>
      </c>
      <c r="L20" s="151">
        <f t="shared" si="2"/>
        <v>100</v>
      </c>
      <c r="M20" s="117">
        <f t="shared" si="3"/>
        <v>100</v>
      </c>
      <c r="O20" s="17" t="s">
        <v>9</v>
      </c>
      <c r="P20" s="18">
        <v>0</v>
      </c>
      <c r="Q20" s="18" t="s">
        <v>72</v>
      </c>
      <c r="R20" s="32" t="s">
        <v>53</v>
      </c>
      <c r="S20" s="65"/>
      <c r="T20" s="31">
        <v>7.1029999999999998</v>
      </c>
      <c r="U20" s="30">
        <v>4</v>
      </c>
      <c r="V20" s="31">
        <v>7.9029999999999996</v>
      </c>
      <c r="W20" s="31">
        <v>7.0350000000000001</v>
      </c>
      <c r="X20" s="30">
        <v>4</v>
      </c>
      <c r="Y20" s="31">
        <v>7.835</v>
      </c>
      <c r="Z20" s="31"/>
      <c r="AA20" s="30"/>
      <c r="AB20" s="31">
        <v>0</v>
      </c>
      <c r="AC20" s="85">
        <v>2</v>
      </c>
      <c r="AE20" s="43">
        <v>1</v>
      </c>
      <c r="AF20" s="105">
        <v>0</v>
      </c>
      <c r="AG20" s="44" t="s">
        <v>75</v>
      </c>
      <c r="AH20" s="45" t="s">
        <v>54</v>
      </c>
      <c r="AL20" s="66">
        <v>3</v>
      </c>
      <c r="AM20" s="67">
        <v>4</v>
      </c>
      <c r="AN20" s="68">
        <v>3</v>
      </c>
      <c r="AO20" s="67">
        <v>1</v>
      </c>
      <c r="AP20" s="67">
        <v>1</v>
      </c>
      <c r="AQ20" s="68">
        <v>0</v>
      </c>
    </row>
    <row r="21" spans="1:43" ht="13.5" thickBot="1" x14ac:dyDescent="0.25">
      <c r="A21" s="124">
        <v>15</v>
      </c>
      <c r="B21" s="154"/>
      <c r="C21" s="128"/>
      <c r="D21" s="118"/>
      <c r="E21" s="143"/>
      <c r="F21" s="116"/>
      <c r="G21" s="118"/>
      <c r="H21" s="146">
        <f t="shared" si="0"/>
        <v>100</v>
      </c>
      <c r="I21" s="2"/>
      <c r="J21" s="118"/>
      <c r="K21" s="146">
        <f t="shared" si="1"/>
        <v>100</v>
      </c>
      <c r="L21" s="151">
        <f t="shared" si="2"/>
        <v>100</v>
      </c>
      <c r="M21" s="117">
        <f t="shared" si="3"/>
        <v>100</v>
      </c>
      <c r="O21" s="23" t="s">
        <v>10</v>
      </c>
      <c r="P21" s="24">
        <v>0</v>
      </c>
      <c r="Q21" s="24" t="s">
        <v>73</v>
      </c>
      <c r="R21" s="33" t="s">
        <v>54</v>
      </c>
      <c r="S21" s="65"/>
      <c r="T21" s="31">
        <v>7.5220000000000002</v>
      </c>
      <c r="U21" s="30">
        <v>8</v>
      </c>
      <c r="V21" s="31">
        <v>9.1219999999999999</v>
      </c>
      <c r="W21" s="31">
        <v>7.8860000000000001</v>
      </c>
      <c r="X21" s="30">
        <v>3</v>
      </c>
      <c r="Y21" s="31">
        <v>8.4860000000000007</v>
      </c>
      <c r="Z21" s="31"/>
      <c r="AA21" s="30"/>
      <c r="AB21" s="31">
        <v>0</v>
      </c>
      <c r="AC21" s="73">
        <v>0</v>
      </c>
      <c r="AE21" s="43">
        <v>2</v>
      </c>
      <c r="AF21" s="105">
        <v>0</v>
      </c>
      <c r="AG21" s="44" t="s">
        <v>74</v>
      </c>
      <c r="AH21" s="45" t="s">
        <v>53</v>
      </c>
      <c r="AL21" s="69">
        <v>4</v>
      </c>
      <c r="AM21" s="70">
        <v>3</v>
      </c>
      <c r="AN21" s="71">
        <v>4</v>
      </c>
      <c r="AO21" s="70">
        <v>0</v>
      </c>
      <c r="AP21" s="70">
        <v>0</v>
      </c>
      <c r="AQ21" s="71">
        <v>0</v>
      </c>
    </row>
    <row r="22" spans="1:43" x14ac:dyDescent="0.2">
      <c r="A22" s="124">
        <v>16</v>
      </c>
      <c r="B22" s="154"/>
      <c r="C22" s="128"/>
      <c r="D22" s="116"/>
      <c r="E22" s="143"/>
      <c r="F22" s="116"/>
      <c r="G22" s="116"/>
      <c r="H22" s="146">
        <f t="shared" si="0"/>
        <v>100</v>
      </c>
      <c r="I22" s="2"/>
      <c r="J22" s="116"/>
      <c r="K22" s="146">
        <f t="shared" si="1"/>
        <v>100</v>
      </c>
      <c r="L22" s="151">
        <f t="shared" si="2"/>
        <v>100</v>
      </c>
      <c r="M22" s="117">
        <f t="shared" si="3"/>
        <v>100</v>
      </c>
      <c r="O22" s="29"/>
      <c r="P22" s="29"/>
      <c r="Q22" s="29"/>
      <c r="R22" s="29"/>
      <c r="T22" s="97"/>
      <c r="U22" s="97"/>
      <c r="V22" s="97"/>
      <c r="W22" s="97"/>
      <c r="X22" s="97"/>
      <c r="Y22" s="97"/>
      <c r="Z22" s="97"/>
      <c r="AA22" s="98"/>
      <c r="AB22" s="97"/>
      <c r="AC22" s="22"/>
      <c r="AE22" s="43">
        <v>3</v>
      </c>
      <c r="AF22" s="105">
        <v>0</v>
      </c>
      <c r="AG22" s="44" t="s">
        <v>72</v>
      </c>
      <c r="AH22" s="45" t="s">
        <v>53</v>
      </c>
    </row>
    <row r="23" spans="1:43" ht="16.5" thickBot="1" x14ac:dyDescent="0.3">
      <c r="A23" s="125">
        <v>17</v>
      </c>
      <c r="B23" s="155"/>
      <c r="C23" s="2"/>
      <c r="D23" s="118"/>
      <c r="E23" s="143"/>
      <c r="F23" s="116"/>
      <c r="G23" s="118"/>
      <c r="H23" s="146">
        <f t="shared" si="0"/>
        <v>100</v>
      </c>
      <c r="I23" s="2"/>
      <c r="J23" s="118"/>
      <c r="K23" s="146">
        <f t="shared" si="1"/>
        <v>100</v>
      </c>
      <c r="L23" s="151">
        <f t="shared" si="2"/>
        <v>100</v>
      </c>
      <c r="M23" s="117">
        <f t="shared" si="3"/>
        <v>100</v>
      </c>
      <c r="O23" s="13" t="s">
        <v>34</v>
      </c>
      <c r="P23" s="13"/>
      <c r="Q23" s="13"/>
      <c r="R23" s="13"/>
      <c r="T23" s="94"/>
      <c r="U23" s="96"/>
      <c r="V23" s="95"/>
      <c r="W23" s="94"/>
      <c r="X23" s="96"/>
      <c r="Y23" s="94"/>
      <c r="Z23" s="94"/>
      <c r="AA23" s="96"/>
      <c r="AB23" s="94"/>
      <c r="AE23" s="43">
        <v>4</v>
      </c>
      <c r="AF23" s="105">
        <v>0</v>
      </c>
      <c r="AG23" s="44" t="s">
        <v>73</v>
      </c>
      <c r="AH23" s="45" t="s">
        <v>54</v>
      </c>
      <c r="AI23" s="50" t="s">
        <v>11</v>
      </c>
    </row>
    <row r="24" spans="1:43" ht="13.5" thickBot="1" x14ac:dyDescent="0.25">
      <c r="A24" s="125">
        <v>18</v>
      </c>
      <c r="B24" s="154"/>
      <c r="C24" s="128"/>
      <c r="D24" s="116"/>
      <c r="E24" s="143"/>
      <c r="F24" s="116"/>
      <c r="G24" s="116"/>
      <c r="H24" s="146">
        <f t="shared" si="0"/>
        <v>100</v>
      </c>
      <c r="I24" s="2"/>
      <c r="J24" s="116"/>
      <c r="K24" s="146">
        <f t="shared" si="1"/>
        <v>100</v>
      </c>
      <c r="L24" s="151">
        <f t="shared" si="2"/>
        <v>100</v>
      </c>
      <c r="M24" s="117">
        <f t="shared" si="3"/>
        <v>100</v>
      </c>
      <c r="O24"/>
      <c r="P24"/>
      <c r="Q24" s="15"/>
      <c r="R24" s="108"/>
      <c r="T24" s="82" t="s">
        <v>26</v>
      </c>
      <c r="U24" s="83" t="s">
        <v>0</v>
      </c>
      <c r="V24" s="84" t="s">
        <v>37</v>
      </c>
      <c r="W24" s="84" t="s">
        <v>27</v>
      </c>
      <c r="X24" s="83" t="s">
        <v>0</v>
      </c>
      <c r="Y24" s="84" t="s">
        <v>38</v>
      </c>
      <c r="Z24" s="84" t="s">
        <v>28</v>
      </c>
      <c r="AA24" s="83" t="s">
        <v>0</v>
      </c>
      <c r="AB24" s="158" t="s">
        <v>39</v>
      </c>
      <c r="AC24" s="72" t="s">
        <v>40</v>
      </c>
      <c r="AE24" s="51">
        <v>5</v>
      </c>
      <c r="AF24" s="104">
        <v>0</v>
      </c>
      <c r="AG24" s="52" t="s">
        <v>77</v>
      </c>
      <c r="AH24" s="53" t="s">
        <v>78</v>
      </c>
      <c r="AI24" s="54">
        <v>7.976</v>
      </c>
      <c r="AL24" s="66">
        <v>0</v>
      </c>
      <c r="AM24" s="67">
        <v>0</v>
      </c>
      <c r="AN24" s="68">
        <v>0</v>
      </c>
    </row>
    <row r="25" spans="1:43" x14ac:dyDescent="0.2">
      <c r="A25" s="125">
        <v>19</v>
      </c>
      <c r="B25" s="154"/>
      <c r="C25" s="128"/>
      <c r="D25" s="118"/>
      <c r="E25" s="143"/>
      <c r="F25" s="116"/>
      <c r="G25" s="118"/>
      <c r="H25" s="146">
        <f t="shared" si="0"/>
        <v>100</v>
      </c>
      <c r="I25" s="2"/>
      <c r="J25" s="118"/>
      <c r="K25" s="146">
        <f t="shared" si="1"/>
        <v>100</v>
      </c>
      <c r="L25" s="151">
        <f t="shared" si="2"/>
        <v>100</v>
      </c>
      <c r="M25" s="117">
        <f t="shared" si="3"/>
        <v>100</v>
      </c>
      <c r="O25" s="34" t="s">
        <v>6</v>
      </c>
      <c r="P25" s="28">
        <v>0</v>
      </c>
      <c r="Q25" s="28" t="s">
        <v>75</v>
      </c>
      <c r="R25" s="35" t="s">
        <v>54</v>
      </c>
      <c r="S25" s="65"/>
      <c r="T25" s="31">
        <v>7.3579999999999997</v>
      </c>
      <c r="U25" s="30">
        <v>0</v>
      </c>
      <c r="V25" s="31">
        <v>7.3579999999999997</v>
      </c>
      <c r="W25" s="31">
        <v>7.5510000000000002</v>
      </c>
      <c r="X25" s="30">
        <v>7</v>
      </c>
      <c r="Y25" s="31">
        <v>8.9510000000000005</v>
      </c>
      <c r="Z25" s="31">
        <v>7.0750000000000002</v>
      </c>
      <c r="AA25" s="30">
        <v>4</v>
      </c>
      <c r="AB25" s="31">
        <v>7.875</v>
      </c>
      <c r="AC25" s="85">
        <v>2</v>
      </c>
      <c r="AE25" s="55">
        <v>6</v>
      </c>
      <c r="AF25" s="105">
        <v>0</v>
      </c>
      <c r="AG25" s="44" t="s">
        <v>76</v>
      </c>
      <c r="AH25" s="45" t="s">
        <v>56</v>
      </c>
      <c r="AI25" s="56">
        <v>8.3120000000000012</v>
      </c>
      <c r="AL25" s="66">
        <v>3</v>
      </c>
      <c r="AM25" s="67">
        <v>4</v>
      </c>
      <c r="AN25" s="68">
        <v>3</v>
      </c>
      <c r="AO25" s="67">
        <v>1</v>
      </c>
      <c r="AP25" s="67">
        <v>0</v>
      </c>
      <c r="AQ25" s="68">
        <v>1</v>
      </c>
    </row>
    <row r="26" spans="1:43" ht="13.5" thickBot="1" x14ac:dyDescent="0.25">
      <c r="A26" s="125">
        <v>20</v>
      </c>
      <c r="B26" s="154"/>
      <c r="C26" s="128"/>
      <c r="D26" s="116"/>
      <c r="E26" s="143"/>
      <c r="F26" s="116"/>
      <c r="G26" s="116"/>
      <c r="H26" s="146">
        <f t="shared" si="0"/>
        <v>100</v>
      </c>
      <c r="I26" s="2"/>
      <c r="J26" s="116"/>
      <c r="K26" s="146">
        <f t="shared" si="1"/>
        <v>100</v>
      </c>
      <c r="L26" s="151">
        <f t="shared" si="2"/>
        <v>100</v>
      </c>
      <c r="M26" s="117">
        <f t="shared" si="3"/>
        <v>100</v>
      </c>
      <c r="O26" s="36" t="s">
        <v>7</v>
      </c>
      <c r="P26" s="37">
        <v>0</v>
      </c>
      <c r="Q26" s="37" t="s">
        <v>74</v>
      </c>
      <c r="R26" s="38" t="s">
        <v>53</v>
      </c>
      <c r="S26" s="65"/>
      <c r="T26" s="31">
        <v>7.452</v>
      </c>
      <c r="U26" s="30">
        <v>3</v>
      </c>
      <c r="V26" s="31">
        <v>8.0519999999999996</v>
      </c>
      <c r="W26" s="31">
        <v>7.2939999999999996</v>
      </c>
      <c r="X26" s="30">
        <v>4</v>
      </c>
      <c r="Y26" s="31">
        <v>8.0939999999999994</v>
      </c>
      <c r="Z26" s="31">
        <v>7.3959999999999999</v>
      </c>
      <c r="AA26" s="30">
        <v>7</v>
      </c>
      <c r="AB26" s="31">
        <v>8.7959999999999994</v>
      </c>
      <c r="AC26" s="73">
        <v>1</v>
      </c>
      <c r="AE26" s="55">
        <v>7</v>
      </c>
      <c r="AF26" s="105">
        <v>0</v>
      </c>
      <c r="AG26" s="44" t="s">
        <v>79</v>
      </c>
      <c r="AH26" s="45" t="s">
        <v>56</v>
      </c>
      <c r="AI26" s="56">
        <v>8.4600000000000009</v>
      </c>
      <c r="AL26" s="69">
        <v>4</v>
      </c>
      <c r="AM26" s="70">
        <v>3</v>
      </c>
      <c r="AN26" s="71">
        <v>4</v>
      </c>
      <c r="AO26" s="70">
        <v>0</v>
      </c>
      <c r="AP26" s="70">
        <v>1</v>
      </c>
      <c r="AQ26" s="71">
        <v>0</v>
      </c>
    </row>
    <row r="27" spans="1:43" x14ac:dyDescent="0.2">
      <c r="A27" s="125">
        <v>21</v>
      </c>
      <c r="B27" s="154"/>
      <c r="C27" s="128"/>
      <c r="D27" s="118"/>
      <c r="E27" s="143"/>
      <c r="F27" s="116"/>
      <c r="G27" s="118"/>
      <c r="H27" s="146">
        <f t="shared" si="0"/>
        <v>100</v>
      </c>
      <c r="I27" s="2"/>
      <c r="J27" s="118"/>
      <c r="K27" s="146">
        <f t="shared" si="1"/>
        <v>100</v>
      </c>
      <c r="L27" s="151">
        <f t="shared" si="2"/>
        <v>100</v>
      </c>
      <c r="M27" s="117">
        <f t="shared" si="3"/>
        <v>100</v>
      </c>
      <c r="T27" s="159"/>
      <c r="U27" s="159"/>
      <c r="V27" s="159"/>
      <c r="W27" s="159"/>
      <c r="X27" s="159"/>
      <c r="Y27" s="90"/>
      <c r="Z27" s="67"/>
      <c r="AA27" s="91"/>
      <c r="AB27" s="159"/>
      <c r="AE27" s="55">
        <v>8</v>
      </c>
      <c r="AF27" s="105">
        <v>0</v>
      </c>
      <c r="AG27" s="44" t="s">
        <v>80</v>
      </c>
      <c r="AH27" s="45" t="s">
        <v>78</v>
      </c>
      <c r="AI27" s="56">
        <v>9.2580000000000009</v>
      </c>
    </row>
    <row r="28" spans="1:43" x14ac:dyDescent="0.2">
      <c r="A28" s="125">
        <v>22</v>
      </c>
      <c r="B28" s="154"/>
      <c r="C28" s="128"/>
      <c r="D28" s="116"/>
      <c r="E28" s="143"/>
      <c r="F28" s="116"/>
      <c r="G28" s="116"/>
      <c r="H28" s="146">
        <f t="shared" si="0"/>
        <v>100</v>
      </c>
      <c r="I28" s="2"/>
      <c r="J28" s="116"/>
      <c r="K28" s="146">
        <f t="shared" si="1"/>
        <v>100</v>
      </c>
      <c r="L28" s="151">
        <f t="shared" si="2"/>
        <v>100</v>
      </c>
      <c r="M28" s="117">
        <f t="shared" si="3"/>
        <v>100</v>
      </c>
      <c r="T28" s="22"/>
      <c r="U28" s="29"/>
      <c r="V28" s="30"/>
      <c r="W28" s="22"/>
      <c r="X28" s="22"/>
      <c r="Y28" s="22"/>
      <c r="Z28" s="22"/>
      <c r="AA28" s="21"/>
      <c r="AB28" s="22"/>
      <c r="AE28" s="55">
        <v>8</v>
      </c>
      <c r="AF28" s="105" t="s">
        <v>95</v>
      </c>
      <c r="AG28" s="44" t="s">
        <v>95</v>
      </c>
      <c r="AH28" s="45" t="s">
        <v>95</v>
      </c>
      <c r="AI28" s="56" t="s">
        <v>95</v>
      </c>
    </row>
    <row r="29" spans="1:43" x14ac:dyDescent="0.2">
      <c r="A29" s="125">
        <v>23</v>
      </c>
      <c r="B29" s="154"/>
      <c r="C29" s="2"/>
      <c r="D29" s="118"/>
      <c r="E29" s="143"/>
      <c r="F29" s="116"/>
      <c r="G29" s="118"/>
      <c r="H29" s="146">
        <f t="shared" si="0"/>
        <v>100</v>
      </c>
      <c r="I29" s="2"/>
      <c r="J29" s="118"/>
      <c r="K29" s="146">
        <f t="shared" si="1"/>
        <v>100</v>
      </c>
      <c r="L29" s="151">
        <f t="shared" si="2"/>
        <v>100</v>
      </c>
      <c r="M29" s="117">
        <f t="shared" si="3"/>
        <v>100</v>
      </c>
      <c r="U29" s="15"/>
      <c r="V29" s="108"/>
      <c r="AE29" s="55">
        <v>8</v>
      </c>
      <c r="AF29" s="105" t="s">
        <v>95</v>
      </c>
      <c r="AG29" s="44" t="s">
        <v>95</v>
      </c>
      <c r="AH29" s="45" t="s">
        <v>95</v>
      </c>
      <c r="AI29" s="56" t="s">
        <v>95</v>
      </c>
    </row>
    <row r="30" spans="1:43" x14ac:dyDescent="0.2">
      <c r="A30" s="125">
        <v>24</v>
      </c>
      <c r="B30" s="154"/>
      <c r="C30" s="2"/>
      <c r="D30" s="116"/>
      <c r="E30" s="143"/>
      <c r="F30" s="116"/>
      <c r="G30" s="116"/>
      <c r="H30" s="146">
        <f t="shared" si="0"/>
        <v>100</v>
      </c>
      <c r="I30" s="2"/>
      <c r="J30" s="116"/>
      <c r="K30" s="146">
        <f t="shared" si="1"/>
        <v>100</v>
      </c>
      <c r="L30" s="151">
        <f t="shared" si="2"/>
        <v>100</v>
      </c>
      <c r="M30" s="117">
        <f t="shared" si="3"/>
        <v>100</v>
      </c>
      <c r="U30" s="15"/>
      <c r="V30" s="108"/>
      <c r="AE30" s="55">
        <v>8</v>
      </c>
      <c r="AF30" s="105" t="s">
        <v>95</v>
      </c>
      <c r="AG30" s="44" t="s">
        <v>95</v>
      </c>
      <c r="AH30" s="45" t="s">
        <v>95</v>
      </c>
      <c r="AI30" s="56" t="s">
        <v>95</v>
      </c>
    </row>
    <row r="31" spans="1:43" x14ac:dyDescent="0.2">
      <c r="A31" s="125">
        <v>25</v>
      </c>
      <c r="B31" s="154"/>
      <c r="C31" s="2"/>
      <c r="D31" s="118"/>
      <c r="E31" s="143"/>
      <c r="F31" s="116"/>
      <c r="G31" s="118"/>
      <c r="H31" s="146">
        <f t="shared" si="0"/>
        <v>100</v>
      </c>
      <c r="I31" s="2"/>
      <c r="J31" s="118"/>
      <c r="K31" s="146">
        <f t="shared" si="1"/>
        <v>100</v>
      </c>
      <c r="L31" s="151">
        <f t="shared" si="2"/>
        <v>100</v>
      </c>
      <c r="M31" s="117">
        <f t="shared" si="3"/>
        <v>100</v>
      </c>
      <c r="U31" s="15"/>
      <c r="V31" s="108"/>
      <c r="AE31" s="55">
        <v>8</v>
      </c>
      <c r="AF31" s="105" t="s">
        <v>95</v>
      </c>
      <c r="AG31" s="44" t="s">
        <v>95</v>
      </c>
      <c r="AH31" s="45" t="s">
        <v>95</v>
      </c>
      <c r="AI31" s="56" t="s">
        <v>95</v>
      </c>
    </row>
    <row r="32" spans="1:43" x14ac:dyDescent="0.2">
      <c r="A32" s="125">
        <v>26</v>
      </c>
      <c r="B32" s="154"/>
      <c r="C32" s="2"/>
      <c r="D32" s="116"/>
      <c r="E32" s="143"/>
      <c r="F32" s="116"/>
      <c r="G32" s="116"/>
      <c r="H32" s="146">
        <f t="shared" si="0"/>
        <v>100</v>
      </c>
      <c r="I32" s="2"/>
      <c r="J32" s="116"/>
      <c r="K32" s="146">
        <f t="shared" si="1"/>
        <v>100</v>
      </c>
      <c r="L32" s="151">
        <f t="shared" si="2"/>
        <v>100</v>
      </c>
      <c r="M32" s="117">
        <f t="shared" si="3"/>
        <v>100</v>
      </c>
      <c r="U32" s="15"/>
      <c r="V32" s="108"/>
      <c r="AE32" s="55">
        <v>8</v>
      </c>
      <c r="AF32" s="105" t="s">
        <v>95</v>
      </c>
      <c r="AG32" s="44" t="s">
        <v>95</v>
      </c>
      <c r="AH32" s="45" t="s">
        <v>95</v>
      </c>
      <c r="AI32" s="56" t="s">
        <v>95</v>
      </c>
    </row>
    <row r="33" spans="1:35" x14ac:dyDescent="0.2">
      <c r="A33" s="125">
        <v>27</v>
      </c>
      <c r="B33" s="154"/>
      <c r="C33" s="2"/>
      <c r="D33" s="118"/>
      <c r="E33" s="143"/>
      <c r="F33" s="116"/>
      <c r="G33" s="118"/>
      <c r="H33" s="146">
        <f t="shared" si="0"/>
        <v>100</v>
      </c>
      <c r="I33" s="2"/>
      <c r="J33" s="118"/>
      <c r="K33" s="146">
        <f t="shared" si="1"/>
        <v>100</v>
      </c>
      <c r="L33" s="151">
        <f t="shared" si="2"/>
        <v>100</v>
      </c>
      <c r="M33" s="117">
        <f t="shared" si="3"/>
        <v>100</v>
      </c>
      <c r="U33" s="15"/>
      <c r="V33" s="108"/>
      <c r="AE33" s="55">
        <v>8</v>
      </c>
      <c r="AF33" s="105" t="s">
        <v>95</v>
      </c>
      <c r="AG33" s="44" t="s">
        <v>95</v>
      </c>
      <c r="AH33" s="45" t="s">
        <v>95</v>
      </c>
      <c r="AI33" s="56" t="s">
        <v>95</v>
      </c>
    </row>
    <row r="34" spans="1:35" x14ac:dyDescent="0.2">
      <c r="A34" s="125">
        <v>28</v>
      </c>
      <c r="B34" s="154"/>
      <c r="C34" s="2"/>
      <c r="D34" s="116"/>
      <c r="E34" s="143"/>
      <c r="F34" s="116"/>
      <c r="G34" s="116"/>
      <c r="H34" s="146">
        <f t="shared" si="0"/>
        <v>100</v>
      </c>
      <c r="I34" s="2"/>
      <c r="J34" s="116"/>
      <c r="K34" s="146">
        <f t="shared" si="1"/>
        <v>100</v>
      </c>
      <c r="L34" s="151">
        <f t="shared" si="2"/>
        <v>100</v>
      </c>
      <c r="M34" s="117">
        <f t="shared" si="3"/>
        <v>100</v>
      </c>
      <c r="U34" s="15"/>
      <c r="V34" s="108"/>
      <c r="AE34" s="55">
        <v>8</v>
      </c>
      <c r="AF34" s="105" t="s">
        <v>95</v>
      </c>
      <c r="AG34" s="44" t="s">
        <v>95</v>
      </c>
      <c r="AH34" s="45" t="s">
        <v>95</v>
      </c>
      <c r="AI34" s="56" t="s">
        <v>95</v>
      </c>
    </row>
    <row r="35" spans="1:35" x14ac:dyDescent="0.2">
      <c r="A35" s="125">
        <v>29</v>
      </c>
      <c r="B35" s="154"/>
      <c r="C35" s="2"/>
      <c r="D35" s="118"/>
      <c r="E35" s="143"/>
      <c r="F35" s="116"/>
      <c r="G35" s="118"/>
      <c r="H35" s="146">
        <f t="shared" si="0"/>
        <v>100</v>
      </c>
      <c r="I35" s="2"/>
      <c r="J35" s="118"/>
      <c r="K35" s="146">
        <f t="shared" si="1"/>
        <v>100</v>
      </c>
      <c r="L35" s="151">
        <f t="shared" si="2"/>
        <v>100</v>
      </c>
      <c r="M35" s="117">
        <f t="shared" si="3"/>
        <v>100</v>
      </c>
      <c r="U35" s="15"/>
      <c r="V35" s="108"/>
      <c r="AE35" s="55">
        <v>8</v>
      </c>
      <c r="AF35" s="105" t="s">
        <v>95</v>
      </c>
      <c r="AG35" s="44" t="s">
        <v>95</v>
      </c>
      <c r="AH35" s="45" t="s">
        <v>95</v>
      </c>
      <c r="AI35" s="56" t="s">
        <v>95</v>
      </c>
    </row>
    <row r="36" spans="1:35" x14ac:dyDescent="0.2">
      <c r="A36" s="125">
        <v>30</v>
      </c>
      <c r="B36" s="154"/>
      <c r="C36" s="2"/>
      <c r="D36" s="116"/>
      <c r="E36" s="143"/>
      <c r="F36" s="116"/>
      <c r="G36" s="116"/>
      <c r="H36" s="146">
        <f t="shared" si="0"/>
        <v>100</v>
      </c>
      <c r="I36" s="2"/>
      <c r="J36" s="116"/>
      <c r="K36" s="146">
        <f t="shared" si="1"/>
        <v>100</v>
      </c>
      <c r="L36" s="151">
        <f t="shared" si="2"/>
        <v>100</v>
      </c>
      <c r="M36" s="117">
        <f t="shared" si="3"/>
        <v>100</v>
      </c>
      <c r="U36" s="15"/>
      <c r="V36" s="108"/>
      <c r="AE36" s="55">
        <v>8</v>
      </c>
      <c r="AF36" s="105" t="s">
        <v>95</v>
      </c>
      <c r="AG36" s="44" t="s">
        <v>95</v>
      </c>
      <c r="AH36" s="45" t="s">
        <v>95</v>
      </c>
      <c r="AI36" s="56" t="s">
        <v>95</v>
      </c>
    </row>
    <row r="37" spans="1:35" x14ac:dyDescent="0.2">
      <c r="A37" s="125">
        <v>31</v>
      </c>
      <c r="B37" s="154"/>
      <c r="C37" s="2"/>
      <c r="D37" s="118"/>
      <c r="E37" s="143"/>
      <c r="F37" s="116"/>
      <c r="G37" s="118"/>
      <c r="H37" s="146">
        <f t="shared" si="0"/>
        <v>100</v>
      </c>
      <c r="I37" s="2"/>
      <c r="J37" s="118"/>
      <c r="K37" s="146">
        <f t="shared" si="1"/>
        <v>100</v>
      </c>
      <c r="L37" s="151">
        <f t="shared" si="2"/>
        <v>100</v>
      </c>
      <c r="M37" s="117">
        <f t="shared" si="3"/>
        <v>100</v>
      </c>
      <c r="U37" s="15"/>
      <c r="V37" s="108"/>
      <c r="AE37" s="55">
        <v>8</v>
      </c>
      <c r="AF37" s="105" t="s">
        <v>95</v>
      </c>
      <c r="AG37" s="44" t="s">
        <v>95</v>
      </c>
      <c r="AH37" s="45" t="s">
        <v>95</v>
      </c>
      <c r="AI37" s="56" t="s">
        <v>95</v>
      </c>
    </row>
    <row r="38" spans="1:35" x14ac:dyDescent="0.2">
      <c r="A38" s="125">
        <v>32</v>
      </c>
      <c r="B38" s="154"/>
      <c r="C38" s="2"/>
      <c r="D38" s="116"/>
      <c r="E38" s="143"/>
      <c r="F38" s="116"/>
      <c r="G38" s="116"/>
      <c r="H38" s="146">
        <f t="shared" si="0"/>
        <v>100</v>
      </c>
      <c r="I38" s="2"/>
      <c r="J38" s="116"/>
      <c r="K38" s="146">
        <f t="shared" si="1"/>
        <v>100</v>
      </c>
      <c r="L38" s="151">
        <f t="shared" si="2"/>
        <v>100</v>
      </c>
      <c r="M38" s="117">
        <f t="shared" si="3"/>
        <v>100</v>
      </c>
      <c r="U38" s="15"/>
      <c r="V38" s="108"/>
      <c r="AE38" s="55">
        <v>8</v>
      </c>
      <c r="AF38" s="105" t="s">
        <v>95</v>
      </c>
      <c r="AG38" s="44" t="s">
        <v>95</v>
      </c>
      <c r="AH38" s="45" t="s">
        <v>95</v>
      </c>
      <c r="AI38" s="56" t="s">
        <v>95</v>
      </c>
    </row>
    <row r="39" spans="1:35" x14ac:dyDescent="0.2">
      <c r="A39" s="126">
        <v>33</v>
      </c>
      <c r="B39" s="156"/>
      <c r="C39" s="22"/>
      <c r="D39" s="30"/>
      <c r="E39" s="144"/>
      <c r="F39" s="102"/>
      <c r="G39" s="30"/>
      <c r="H39" s="147">
        <f t="shared" si="0"/>
        <v>100</v>
      </c>
      <c r="I39" s="22"/>
      <c r="J39" s="30"/>
      <c r="K39" s="147">
        <f t="shared" si="1"/>
        <v>100</v>
      </c>
      <c r="L39" s="152">
        <f t="shared" si="2"/>
        <v>100</v>
      </c>
      <c r="M39" s="117">
        <f t="shared" si="3"/>
        <v>100</v>
      </c>
      <c r="U39" s="15"/>
      <c r="V39" s="108"/>
      <c r="AE39" s="55">
        <v>8</v>
      </c>
      <c r="AF39" s="105" t="s">
        <v>95</v>
      </c>
      <c r="AG39" s="44" t="s">
        <v>95</v>
      </c>
      <c r="AH39" s="45" t="s">
        <v>95</v>
      </c>
      <c r="AI39" s="56" t="s">
        <v>95</v>
      </c>
    </row>
    <row r="40" spans="1:35" x14ac:dyDescent="0.2">
      <c r="A40" s="126">
        <v>34</v>
      </c>
      <c r="B40" s="156"/>
      <c r="C40" s="31"/>
      <c r="D40" s="30"/>
      <c r="E40" s="144"/>
      <c r="F40" s="102"/>
      <c r="G40" s="30"/>
      <c r="H40" s="147">
        <f t="shared" si="0"/>
        <v>100</v>
      </c>
      <c r="I40" s="22"/>
      <c r="J40" s="30"/>
      <c r="K40" s="147">
        <f t="shared" si="1"/>
        <v>100</v>
      </c>
      <c r="L40" s="152">
        <f t="shared" si="2"/>
        <v>100</v>
      </c>
      <c r="M40" s="117">
        <f t="shared" si="3"/>
        <v>100</v>
      </c>
      <c r="U40" s="15"/>
      <c r="V40" s="108"/>
      <c r="AE40" s="55">
        <v>8</v>
      </c>
      <c r="AF40" s="105" t="s">
        <v>95</v>
      </c>
      <c r="AG40" s="44" t="s">
        <v>95</v>
      </c>
      <c r="AH40" s="45" t="s">
        <v>95</v>
      </c>
      <c r="AI40" s="56" t="s">
        <v>95</v>
      </c>
    </row>
    <row r="41" spans="1:35" x14ac:dyDescent="0.2">
      <c r="A41" s="126">
        <v>35</v>
      </c>
      <c r="B41" s="156"/>
      <c r="C41" s="31"/>
      <c r="D41" s="30"/>
      <c r="E41" s="144"/>
      <c r="F41" s="102"/>
      <c r="G41" s="30"/>
      <c r="H41" s="147">
        <f t="shared" si="0"/>
        <v>100</v>
      </c>
      <c r="I41" s="22"/>
      <c r="J41" s="30"/>
      <c r="K41" s="147">
        <f t="shared" si="1"/>
        <v>100</v>
      </c>
      <c r="L41" s="152">
        <f t="shared" si="2"/>
        <v>100</v>
      </c>
      <c r="M41" s="117">
        <f t="shared" si="3"/>
        <v>100</v>
      </c>
      <c r="U41" s="15"/>
      <c r="V41" s="108"/>
      <c r="AE41" s="55">
        <v>8</v>
      </c>
      <c r="AF41" s="105" t="s">
        <v>95</v>
      </c>
      <c r="AG41" s="44" t="s">
        <v>95</v>
      </c>
      <c r="AH41" s="45" t="s">
        <v>95</v>
      </c>
      <c r="AI41" s="56" t="s">
        <v>95</v>
      </c>
    </row>
    <row r="42" spans="1:35" x14ac:dyDescent="0.2">
      <c r="A42" s="126">
        <v>36</v>
      </c>
      <c r="B42" s="156"/>
      <c r="C42" s="31"/>
      <c r="D42" s="30"/>
      <c r="E42" s="144"/>
      <c r="F42" s="102"/>
      <c r="G42" s="30"/>
      <c r="H42" s="147">
        <f t="shared" si="0"/>
        <v>100</v>
      </c>
      <c r="I42" s="22"/>
      <c r="J42" s="30"/>
      <c r="K42" s="147">
        <f t="shared" si="1"/>
        <v>100</v>
      </c>
      <c r="L42" s="152">
        <f t="shared" si="2"/>
        <v>100</v>
      </c>
      <c r="M42" s="117">
        <f t="shared" si="3"/>
        <v>100</v>
      </c>
      <c r="U42" s="15"/>
      <c r="V42" s="108"/>
      <c r="AE42" s="55">
        <v>8</v>
      </c>
      <c r="AF42" s="105" t="s">
        <v>95</v>
      </c>
      <c r="AG42" s="44" t="s">
        <v>95</v>
      </c>
      <c r="AH42" s="45" t="s">
        <v>95</v>
      </c>
      <c r="AI42" s="56" t="s">
        <v>95</v>
      </c>
    </row>
    <row r="43" spans="1:35" x14ac:dyDescent="0.2">
      <c r="A43" s="126">
        <v>37</v>
      </c>
      <c r="B43" s="156"/>
      <c r="C43" s="31"/>
      <c r="D43" s="30"/>
      <c r="E43" s="144"/>
      <c r="F43" s="102"/>
      <c r="G43" s="30"/>
      <c r="H43" s="147">
        <f t="shared" si="0"/>
        <v>100</v>
      </c>
      <c r="I43" s="22"/>
      <c r="J43" s="30"/>
      <c r="K43" s="147">
        <f t="shared" si="1"/>
        <v>100</v>
      </c>
      <c r="L43" s="152">
        <f t="shared" si="2"/>
        <v>100</v>
      </c>
      <c r="M43" s="117">
        <f t="shared" si="3"/>
        <v>100</v>
      </c>
      <c r="U43" s="15"/>
      <c r="V43" s="108"/>
      <c r="AE43" s="55">
        <v>8</v>
      </c>
      <c r="AF43" s="105" t="s">
        <v>95</v>
      </c>
      <c r="AG43" s="44" t="s">
        <v>95</v>
      </c>
      <c r="AH43" s="45" t="s">
        <v>95</v>
      </c>
      <c r="AI43" s="56" t="s">
        <v>95</v>
      </c>
    </row>
    <row r="44" spans="1:35" x14ac:dyDescent="0.2">
      <c r="A44" s="126">
        <v>38</v>
      </c>
      <c r="B44" s="156"/>
      <c r="C44" s="31"/>
      <c r="D44" s="30"/>
      <c r="E44" s="144"/>
      <c r="F44" s="102"/>
      <c r="G44" s="30"/>
      <c r="H44" s="147">
        <f t="shared" si="0"/>
        <v>100</v>
      </c>
      <c r="I44" s="22"/>
      <c r="J44" s="30"/>
      <c r="K44" s="147">
        <f t="shared" si="1"/>
        <v>100</v>
      </c>
      <c r="L44" s="152">
        <f t="shared" si="2"/>
        <v>100</v>
      </c>
      <c r="M44" s="117">
        <f t="shared" si="3"/>
        <v>100</v>
      </c>
      <c r="U44" s="15"/>
      <c r="V44" s="108"/>
      <c r="AE44" s="55">
        <v>8</v>
      </c>
      <c r="AF44" s="105" t="s">
        <v>95</v>
      </c>
      <c r="AG44" s="44" t="s">
        <v>95</v>
      </c>
      <c r="AH44" s="45" t="s">
        <v>95</v>
      </c>
      <c r="AI44" s="56" t="s">
        <v>95</v>
      </c>
    </row>
    <row r="45" spans="1:35" x14ac:dyDescent="0.2">
      <c r="A45" s="126">
        <v>39</v>
      </c>
      <c r="B45" s="156"/>
      <c r="C45" s="31"/>
      <c r="D45" s="30"/>
      <c r="E45" s="144"/>
      <c r="F45" s="102"/>
      <c r="G45" s="30"/>
      <c r="H45" s="147">
        <f t="shared" si="0"/>
        <v>100</v>
      </c>
      <c r="I45" s="22"/>
      <c r="J45" s="30"/>
      <c r="K45" s="147">
        <f t="shared" si="1"/>
        <v>100</v>
      </c>
      <c r="L45" s="152">
        <f t="shared" si="2"/>
        <v>100</v>
      </c>
      <c r="M45" s="117">
        <f t="shared" si="3"/>
        <v>100</v>
      </c>
      <c r="U45" s="15"/>
      <c r="V45" s="108"/>
      <c r="AE45" s="55">
        <v>8</v>
      </c>
      <c r="AF45" s="105" t="s">
        <v>95</v>
      </c>
      <c r="AG45" s="44" t="s">
        <v>95</v>
      </c>
      <c r="AH45" s="45" t="s">
        <v>95</v>
      </c>
      <c r="AI45" s="56" t="s">
        <v>95</v>
      </c>
    </row>
    <row r="46" spans="1:35" x14ac:dyDescent="0.2">
      <c r="A46" s="126">
        <v>40</v>
      </c>
      <c r="B46" s="156"/>
      <c r="C46" s="31"/>
      <c r="D46" s="30"/>
      <c r="E46" s="144"/>
      <c r="F46" s="102"/>
      <c r="G46" s="30"/>
      <c r="H46" s="147">
        <f t="shared" si="0"/>
        <v>100</v>
      </c>
      <c r="I46" s="22"/>
      <c r="J46" s="30"/>
      <c r="K46" s="147">
        <f t="shared" si="1"/>
        <v>100</v>
      </c>
      <c r="L46" s="152">
        <f t="shared" si="2"/>
        <v>100</v>
      </c>
      <c r="M46" s="117">
        <f t="shared" si="3"/>
        <v>100</v>
      </c>
      <c r="U46" s="15"/>
      <c r="V46" s="108"/>
      <c r="AE46" s="55">
        <v>8</v>
      </c>
      <c r="AF46" s="105" t="s">
        <v>95</v>
      </c>
      <c r="AG46" s="44" t="s">
        <v>95</v>
      </c>
      <c r="AH46" s="45" t="s">
        <v>95</v>
      </c>
      <c r="AI46" s="56" t="s">
        <v>95</v>
      </c>
    </row>
    <row r="47" spans="1:35" x14ac:dyDescent="0.2">
      <c r="A47" s="126">
        <v>41</v>
      </c>
      <c r="B47" s="156"/>
      <c r="C47" s="31"/>
      <c r="D47" s="30"/>
      <c r="E47" s="144"/>
      <c r="F47" s="102"/>
      <c r="G47" s="30"/>
      <c r="H47" s="147">
        <f t="shared" si="0"/>
        <v>100</v>
      </c>
      <c r="I47" s="22"/>
      <c r="J47" s="30"/>
      <c r="K47" s="147">
        <f t="shared" si="1"/>
        <v>100</v>
      </c>
      <c r="L47" s="152">
        <f t="shared" si="2"/>
        <v>100</v>
      </c>
      <c r="M47" s="117">
        <f t="shared" si="3"/>
        <v>100</v>
      </c>
      <c r="AE47" s="55">
        <v>8</v>
      </c>
      <c r="AF47" s="105" t="s">
        <v>95</v>
      </c>
      <c r="AG47" s="44" t="s">
        <v>95</v>
      </c>
      <c r="AH47" s="45" t="s">
        <v>95</v>
      </c>
      <c r="AI47" s="56" t="s">
        <v>95</v>
      </c>
    </row>
    <row r="48" spans="1:35" x14ac:dyDescent="0.2">
      <c r="A48" s="126">
        <v>42</v>
      </c>
      <c r="B48" s="156"/>
      <c r="C48" s="31"/>
      <c r="D48" s="30"/>
      <c r="E48" s="144"/>
      <c r="F48" s="102"/>
      <c r="G48" s="30"/>
      <c r="H48" s="147">
        <f t="shared" si="0"/>
        <v>100</v>
      </c>
      <c r="I48" s="22"/>
      <c r="J48" s="30"/>
      <c r="K48" s="147">
        <f t="shared" si="1"/>
        <v>100</v>
      </c>
      <c r="L48" s="152">
        <f t="shared" si="2"/>
        <v>100</v>
      </c>
      <c r="M48" s="117">
        <f t="shared" si="3"/>
        <v>100</v>
      </c>
      <c r="AE48" s="55">
        <v>8</v>
      </c>
      <c r="AF48" s="105" t="s">
        <v>95</v>
      </c>
      <c r="AG48" s="44" t="s">
        <v>95</v>
      </c>
      <c r="AH48" s="45" t="s">
        <v>95</v>
      </c>
      <c r="AI48" s="56" t="s">
        <v>95</v>
      </c>
    </row>
    <row r="49" spans="1:35" x14ac:dyDescent="0.2">
      <c r="A49" s="126">
        <v>43</v>
      </c>
      <c r="B49" s="156"/>
      <c r="C49" s="31"/>
      <c r="D49" s="30"/>
      <c r="E49" s="144"/>
      <c r="F49" s="102"/>
      <c r="G49" s="30"/>
      <c r="H49" s="147">
        <f t="shared" si="0"/>
        <v>100</v>
      </c>
      <c r="I49" s="22"/>
      <c r="J49" s="30"/>
      <c r="K49" s="147">
        <f t="shared" si="1"/>
        <v>100</v>
      </c>
      <c r="L49" s="152">
        <f t="shared" si="2"/>
        <v>100</v>
      </c>
      <c r="M49" s="117">
        <f t="shared" si="3"/>
        <v>100</v>
      </c>
      <c r="AE49" s="55">
        <v>8</v>
      </c>
      <c r="AF49" s="105" t="s">
        <v>95</v>
      </c>
      <c r="AG49" s="44" t="s">
        <v>95</v>
      </c>
      <c r="AH49" s="45" t="s">
        <v>95</v>
      </c>
      <c r="AI49" s="56" t="s">
        <v>95</v>
      </c>
    </row>
    <row r="50" spans="1:35" x14ac:dyDescent="0.2">
      <c r="A50" s="126">
        <v>44</v>
      </c>
      <c r="B50" s="156"/>
      <c r="C50" s="31"/>
      <c r="D50" s="30"/>
      <c r="E50" s="144"/>
      <c r="F50" s="102"/>
      <c r="G50" s="30"/>
      <c r="H50" s="147">
        <f t="shared" si="0"/>
        <v>100</v>
      </c>
      <c r="I50" s="22"/>
      <c r="J50" s="30"/>
      <c r="K50" s="147">
        <f t="shared" si="1"/>
        <v>100</v>
      </c>
      <c r="L50" s="152">
        <f t="shared" si="2"/>
        <v>100</v>
      </c>
      <c r="M50" s="117">
        <f t="shared" si="3"/>
        <v>100</v>
      </c>
      <c r="AE50" s="55">
        <v>8</v>
      </c>
      <c r="AF50" s="105" t="s">
        <v>95</v>
      </c>
      <c r="AG50" s="44" t="s">
        <v>95</v>
      </c>
      <c r="AH50" s="45" t="s">
        <v>95</v>
      </c>
      <c r="AI50" s="56" t="s">
        <v>95</v>
      </c>
    </row>
    <row r="51" spans="1:35" x14ac:dyDescent="0.2">
      <c r="A51" s="126">
        <v>45</v>
      </c>
      <c r="B51" s="156"/>
      <c r="C51" s="31"/>
      <c r="D51" s="30"/>
      <c r="E51" s="144"/>
      <c r="F51" s="102"/>
      <c r="G51" s="30"/>
      <c r="H51" s="147">
        <f t="shared" si="0"/>
        <v>100</v>
      </c>
      <c r="I51" s="22"/>
      <c r="J51" s="30"/>
      <c r="K51" s="147">
        <f t="shared" si="1"/>
        <v>100</v>
      </c>
      <c r="L51" s="152">
        <f t="shared" si="2"/>
        <v>100</v>
      </c>
      <c r="M51" s="117">
        <f t="shared" si="3"/>
        <v>100</v>
      </c>
      <c r="T51" s="26"/>
      <c r="U51" s="15"/>
      <c r="V51" s="108"/>
      <c r="AE51" s="55">
        <v>8</v>
      </c>
      <c r="AF51" s="105" t="s">
        <v>95</v>
      </c>
      <c r="AG51" s="44" t="s">
        <v>95</v>
      </c>
      <c r="AH51" s="45" t="s">
        <v>95</v>
      </c>
      <c r="AI51" s="56" t="s">
        <v>95</v>
      </c>
    </row>
    <row r="52" spans="1:35" x14ac:dyDescent="0.2">
      <c r="A52" s="126">
        <v>46</v>
      </c>
      <c r="B52" s="156"/>
      <c r="C52" s="31"/>
      <c r="D52" s="30"/>
      <c r="E52" s="144"/>
      <c r="F52" s="102"/>
      <c r="G52" s="30"/>
      <c r="H52" s="147">
        <f t="shared" si="0"/>
        <v>100</v>
      </c>
      <c r="I52" s="22"/>
      <c r="J52" s="30"/>
      <c r="K52" s="147">
        <f t="shared" si="1"/>
        <v>100</v>
      </c>
      <c r="L52" s="152">
        <f t="shared" si="2"/>
        <v>100</v>
      </c>
      <c r="M52" s="117">
        <f t="shared" si="3"/>
        <v>100</v>
      </c>
      <c r="T52" s="26"/>
      <c r="U52" s="15"/>
      <c r="V52" s="108"/>
      <c r="AE52" s="55">
        <v>8</v>
      </c>
      <c r="AF52" s="105" t="s">
        <v>95</v>
      </c>
      <c r="AG52" s="44" t="s">
        <v>95</v>
      </c>
      <c r="AH52" s="45" t="s">
        <v>95</v>
      </c>
      <c r="AI52" s="56" t="s">
        <v>95</v>
      </c>
    </row>
    <row r="53" spans="1:35" x14ac:dyDescent="0.2">
      <c r="A53" s="126">
        <v>47</v>
      </c>
      <c r="B53" s="156"/>
      <c r="C53" s="31"/>
      <c r="D53" s="30"/>
      <c r="E53" s="144"/>
      <c r="F53" s="102"/>
      <c r="G53" s="30"/>
      <c r="H53" s="147">
        <f t="shared" si="0"/>
        <v>100</v>
      </c>
      <c r="I53" s="22"/>
      <c r="J53" s="30"/>
      <c r="K53" s="147">
        <f t="shared" si="1"/>
        <v>100</v>
      </c>
      <c r="L53" s="152">
        <f t="shared" si="2"/>
        <v>100</v>
      </c>
      <c r="M53" s="117">
        <f t="shared" si="3"/>
        <v>100</v>
      </c>
      <c r="T53" s="26"/>
      <c r="U53" s="15"/>
      <c r="V53" s="108"/>
      <c r="AE53" s="55">
        <v>8</v>
      </c>
      <c r="AF53" s="105" t="s">
        <v>95</v>
      </c>
      <c r="AG53" s="44" t="s">
        <v>95</v>
      </c>
      <c r="AH53" s="45" t="s">
        <v>95</v>
      </c>
      <c r="AI53" s="56" t="s">
        <v>95</v>
      </c>
    </row>
    <row r="54" spans="1:35" x14ac:dyDescent="0.2">
      <c r="A54" s="126">
        <v>48</v>
      </c>
      <c r="B54" s="156"/>
      <c r="C54" s="31"/>
      <c r="D54" s="30"/>
      <c r="E54" s="144"/>
      <c r="F54" s="102"/>
      <c r="G54" s="30"/>
      <c r="H54" s="147">
        <f t="shared" si="0"/>
        <v>100</v>
      </c>
      <c r="I54" s="22"/>
      <c r="J54" s="30"/>
      <c r="K54" s="147">
        <f t="shared" si="1"/>
        <v>100</v>
      </c>
      <c r="L54" s="152">
        <f t="shared" si="2"/>
        <v>100</v>
      </c>
      <c r="M54" s="117">
        <f t="shared" si="3"/>
        <v>100</v>
      </c>
      <c r="T54" s="26"/>
      <c r="U54" s="15"/>
      <c r="V54" s="108"/>
      <c r="AE54" s="55">
        <v>8</v>
      </c>
      <c r="AF54" s="105" t="s">
        <v>95</v>
      </c>
      <c r="AG54" s="44" t="s">
        <v>95</v>
      </c>
      <c r="AH54" s="45" t="s">
        <v>95</v>
      </c>
      <c r="AI54" s="56" t="s">
        <v>95</v>
      </c>
    </row>
    <row r="55" spans="1:35" x14ac:dyDescent="0.2">
      <c r="A55" s="126">
        <v>49</v>
      </c>
      <c r="B55" s="156"/>
      <c r="C55" s="31"/>
      <c r="D55" s="30"/>
      <c r="E55" s="144"/>
      <c r="F55" s="102"/>
      <c r="G55" s="30"/>
      <c r="H55" s="147">
        <f t="shared" si="0"/>
        <v>100</v>
      </c>
      <c r="I55" s="22"/>
      <c r="J55" s="30"/>
      <c r="K55" s="147">
        <f t="shared" si="1"/>
        <v>100</v>
      </c>
      <c r="L55" s="152">
        <f t="shared" si="2"/>
        <v>100</v>
      </c>
      <c r="M55" s="117">
        <f t="shared" si="3"/>
        <v>100</v>
      </c>
      <c r="T55" s="22"/>
      <c r="U55" s="29"/>
      <c r="V55" s="30"/>
      <c r="AE55" s="55">
        <v>8</v>
      </c>
      <c r="AF55" s="105" t="s">
        <v>95</v>
      </c>
      <c r="AG55" s="44" t="s">
        <v>95</v>
      </c>
      <c r="AH55" s="45" t="s">
        <v>95</v>
      </c>
      <c r="AI55" s="56" t="s">
        <v>95</v>
      </c>
    </row>
    <row r="56" spans="1:35" ht="13.5" thickBot="1" x14ac:dyDescent="0.25">
      <c r="A56" s="127">
        <v>50</v>
      </c>
      <c r="B56" s="157"/>
      <c r="C56" s="129"/>
      <c r="D56" s="95"/>
      <c r="E56" s="145"/>
      <c r="F56" s="141"/>
      <c r="G56" s="95"/>
      <c r="H56" s="148">
        <f t="shared" si="0"/>
        <v>100</v>
      </c>
      <c r="I56" s="94"/>
      <c r="J56" s="95"/>
      <c r="K56" s="148">
        <f t="shared" si="1"/>
        <v>100</v>
      </c>
      <c r="L56" s="153">
        <f t="shared" si="2"/>
        <v>100</v>
      </c>
      <c r="M56" s="120">
        <f t="shared" si="3"/>
        <v>100</v>
      </c>
      <c r="T56" s="22"/>
      <c r="U56" s="15"/>
      <c r="V56" s="30"/>
      <c r="AE56" s="55">
        <v>8</v>
      </c>
      <c r="AF56" s="105" t="s">
        <v>95</v>
      </c>
      <c r="AG56" s="44" t="s">
        <v>95</v>
      </c>
      <c r="AH56" s="45" t="s">
        <v>95</v>
      </c>
      <c r="AI56" s="56" t="s">
        <v>95</v>
      </c>
    </row>
    <row r="57" spans="1:35" x14ac:dyDescent="0.2">
      <c r="A57" s="30"/>
      <c r="B57" s="102"/>
      <c r="C57" s="31"/>
      <c r="D57" s="30"/>
      <c r="E57" s="30"/>
      <c r="F57" s="102"/>
      <c r="G57" s="30"/>
      <c r="H57" s="119"/>
      <c r="I57" s="22"/>
      <c r="J57" s="30"/>
      <c r="K57" s="119"/>
      <c r="L57" s="22"/>
      <c r="M57" s="2"/>
      <c r="T57" s="22"/>
      <c r="U57" s="15"/>
      <c r="V57" s="30"/>
      <c r="AE57" s="55">
        <v>8</v>
      </c>
      <c r="AF57" s="105" t="s">
        <v>95</v>
      </c>
      <c r="AG57" s="44" t="s">
        <v>95</v>
      </c>
      <c r="AH57" s="45" t="s">
        <v>95</v>
      </c>
      <c r="AI57" s="56" t="s">
        <v>95</v>
      </c>
    </row>
    <row r="58" spans="1:35" x14ac:dyDescent="0.2">
      <c r="A58" s="30"/>
      <c r="B58" s="102"/>
      <c r="C58" s="31"/>
      <c r="D58" s="30"/>
      <c r="E58" s="30"/>
      <c r="F58" s="102"/>
      <c r="G58" s="30"/>
      <c r="H58" s="119"/>
      <c r="I58" s="22"/>
      <c r="J58" s="30"/>
      <c r="K58" s="119"/>
      <c r="L58" s="22"/>
      <c r="M58" s="2"/>
      <c r="T58" s="22"/>
      <c r="U58" s="15"/>
      <c r="V58" s="30"/>
      <c r="AE58" s="55">
        <v>8</v>
      </c>
      <c r="AF58" s="105" t="s">
        <v>95</v>
      </c>
      <c r="AG58" s="44" t="s">
        <v>95</v>
      </c>
      <c r="AH58" s="45" t="s">
        <v>95</v>
      </c>
      <c r="AI58" s="56" t="s">
        <v>95</v>
      </c>
    </row>
    <row r="59" spans="1:35" x14ac:dyDescent="0.2">
      <c r="A59" s="30"/>
      <c r="B59" s="102"/>
      <c r="C59" s="31"/>
      <c r="D59" s="30"/>
      <c r="E59" s="30"/>
      <c r="F59" s="102"/>
      <c r="G59" s="30"/>
      <c r="H59" s="119"/>
      <c r="I59" s="22"/>
      <c r="J59" s="30"/>
      <c r="K59" s="119"/>
      <c r="L59" s="22"/>
      <c r="M59" s="2"/>
      <c r="T59" s="22"/>
      <c r="U59" s="15"/>
      <c r="V59" s="30"/>
      <c r="AE59" s="57">
        <v>8</v>
      </c>
      <c r="AF59" s="106" t="s">
        <v>95</v>
      </c>
      <c r="AG59" s="58" t="s">
        <v>95</v>
      </c>
      <c r="AH59" s="46" t="s">
        <v>95</v>
      </c>
      <c r="AI59" s="59" t="s">
        <v>95</v>
      </c>
    </row>
    <row r="60" spans="1:35" x14ac:dyDescent="0.2">
      <c r="A60" s="30"/>
      <c r="B60" s="102"/>
      <c r="C60" s="31"/>
      <c r="D60" s="30"/>
      <c r="E60" s="30"/>
      <c r="F60" s="102"/>
      <c r="G60" s="30"/>
      <c r="H60" s="119"/>
      <c r="I60" s="22"/>
      <c r="J60" s="30"/>
      <c r="K60" s="119"/>
      <c r="L60" s="22"/>
      <c r="M60" s="2"/>
    </row>
    <row r="61" spans="1:35" x14ac:dyDescent="0.2">
      <c r="A61" s="30"/>
      <c r="B61" s="102"/>
      <c r="C61" s="31"/>
      <c r="D61" s="30"/>
      <c r="E61" s="30"/>
      <c r="F61" s="102"/>
      <c r="G61" s="30"/>
      <c r="H61" s="119"/>
      <c r="I61" s="22"/>
      <c r="J61" s="30"/>
      <c r="K61" s="119"/>
      <c r="L61" s="22"/>
      <c r="M61" s="2"/>
    </row>
    <row r="62" spans="1:35" x14ac:dyDescent="0.2">
      <c r="A62" s="30"/>
      <c r="B62" s="102"/>
      <c r="C62" s="31"/>
      <c r="D62" s="30"/>
      <c r="E62" s="30"/>
      <c r="F62" s="102"/>
      <c r="G62" s="30"/>
      <c r="H62" s="119"/>
      <c r="I62" s="22"/>
      <c r="J62" s="30"/>
      <c r="K62" s="119"/>
      <c r="L62" s="22"/>
      <c r="M62" s="2"/>
    </row>
    <row r="63" spans="1:35" x14ac:dyDescent="0.2">
      <c r="A63" s="30"/>
      <c r="B63" s="102"/>
      <c r="C63" s="31"/>
      <c r="D63" s="30"/>
      <c r="E63" s="30"/>
      <c r="F63" s="102"/>
      <c r="G63" s="30"/>
      <c r="H63" s="119"/>
      <c r="I63" s="22"/>
      <c r="J63" s="30"/>
      <c r="K63" s="119"/>
      <c r="L63" s="22"/>
      <c r="M63" s="2"/>
    </row>
    <row r="64" spans="1:35" x14ac:dyDescent="0.2">
      <c r="A64" s="30"/>
      <c r="B64" s="102"/>
      <c r="C64" s="31"/>
      <c r="D64" s="30"/>
      <c r="E64" s="30"/>
      <c r="F64" s="102"/>
      <c r="G64" s="30"/>
      <c r="H64" s="119"/>
      <c r="I64" s="22"/>
      <c r="J64" s="30"/>
      <c r="K64" s="119"/>
      <c r="L64" s="22"/>
      <c r="M64" s="2"/>
    </row>
    <row r="65" spans="1:13" x14ac:dyDescent="0.2">
      <c r="A65" s="30"/>
      <c r="B65" s="102"/>
      <c r="C65" s="31"/>
      <c r="D65" s="30"/>
      <c r="E65" s="30"/>
      <c r="F65" s="102"/>
      <c r="G65" s="30"/>
      <c r="H65" s="119"/>
      <c r="I65" s="22"/>
      <c r="J65" s="30"/>
      <c r="K65" s="119"/>
      <c r="L65" s="22"/>
      <c r="M65" s="2"/>
    </row>
    <row r="66" spans="1:13" x14ac:dyDescent="0.2">
      <c r="A66" s="30"/>
      <c r="B66" s="102"/>
      <c r="C66" s="31"/>
      <c r="D66" s="30"/>
      <c r="E66" s="30"/>
      <c r="F66" s="102"/>
      <c r="G66" s="30"/>
      <c r="H66" s="119"/>
      <c r="I66" s="22"/>
      <c r="J66" s="30"/>
      <c r="K66" s="119"/>
      <c r="L66" s="22"/>
      <c r="M66" s="2"/>
    </row>
    <row r="67" spans="1:13" x14ac:dyDescent="0.2">
      <c r="A67" s="30"/>
      <c r="B67" s="102"/>
      <c r="C67" s="31"/>
      <c r="D67" s="30"/>
      <c r="E67" s="30"/>
      <c r="F67" s="102"/>
      <c r="G67" s="30"/>
      <c r="H67" s="119"/>
      <c r="I67" s="22"/>
      <c r="J67" s="30"/>
      <c r="K67" s="119"/>
      <c r="L67" s="22"/>
      <c r="M67" s="2"/>
    </row>
    <row r="68" spans="1:13" x14ac:dyDescent="0.2">
      <c r="A68" s="30"/>
      <c r="B68" s="102"/>
      <c r="C68" s="31"/>
      <c r="D68" s="30"/>
      <c r="E68" s="30"/>
      <c r="F68" s="102"/>
      <c r="G68" s="30"/>
      <c r="H68" s="119"/>
      <c r="I68" s="22"/>
      <c r="J68" s="30"/>
      <c r="K68" s="119"/>
      <c r="L68" s="22"/>
      <c r="M68" s="2"/>
    </row>
    <row r="69" spans="1:13" x14ac:dyDescent="0.2">
      <c r="A69" s="30"/>
      <c r="B69" s="102"/>
      <c r="C69" s="31"/>
      <c r="D69" s="30"/>
      <c r="E69" s="30"/>
      <c r="F69" s="102"/>
      <c r="G69" s="30"/>
      <c r="H69" s="119"/>
      <c r="I69" s="22"/>
      <c r="J69" s="30"/>
      <c r="K69" s="119"/>
      <c r="L69" s="22"/>
      <c r="M69" s="2"/>
    </row>
    <row r="70" spans="1:13" x14ac:dyDescent="0.2">
      <c r="A70" s="30"/>
      <c r="B70" s="102"/>
      <c r="C70" s="31"/>
      <c r="D70" s="30"/>
      <c r="E70" s="30"/>
      <c r="F70" s="102"/>
      <c r="G70" s="30"/>
      <c r="H70" s="119"/>
      <c r="I70" s="22"/>
      <c r="J70" s="30"/>
      <c r="K70" s="119"/>
      <c r="L70" s="22"/>
      <c r="M70" s="2"/>
    </row>
    <row r="71" spans="1:13" x14ac:dyDescent="0.2">
      <c r="A71" s="30"/>
      <c r="B71" s="102"/>
      <c r="C71" s="31"/>
      <c r="D71" s="30"/>
      <c r="E71" s="30"/>
      <c r="F71" s="102"/>
      <c r="G71" s="30"/>
      <c r="H71" s="119"/>
      <c r="I71" s="22"/>
      <c r="J71" s="30"/>
      <c r="K71" s="119"/>
      <c r="L71" s="22"/>
      <c r="M71" s="2"/>
    </row>
    <row r="72" spans="1:13" x14ac:dyDescent="0.2">
      <c r="A72" s="30"/>
      <c r="B72" s="102"/>
      <c r="C72" s="31"/>
      <c r="D72" s="30"/>
      <c r="E72" s="30"/>
      <c r="F72" s="102"/>
      <c r="G72" s="30"/>
      <c r="H72" s="119"/>
      <c r="I72" s="22"/>
      <c r="J72" s="30"/>
      <c r="K72" s="119"/>
      <c r="L72" s="22"/>
      <c r="M72" s="2"/>
    </row>
    <row r="73" spans="1:13" x14ac:dyDescent="0.2">
      <c r="A73" s="30"/>
      <c r="B73" s="102"/>
      <c r="C73" s="31"/>
      <c r="D73" s="30"/>
      <c r="E73" s="30"/>
      <c r="F73" s="102"/>
      <c r="G73" s="30"/>
      <c r="H73" s="119"/>
      <c r="I73" s="22"/>
      <c r="J73" s="30"/>
      <c r="K73" s="119"/>
      <c r="L73" s="22"/>
      <c r="M73" s="2"/>
    </row>
    <row r="74" spans="1:13" x14ac:dyDescent="0.2">
      <c r="A74" s="30"/>
      <c r="B74" s="102"/>
      <c r="C74" s="31"/>
      <c r="D74" s="30"/>
      <c r="E74" s="30"/>
      <c r="F74" s="102"/>
      <c r="G74" s="30"/>
      <c r="H74" s="119"/>
      <c r="I74" s="22"/>
      <c r="J74" s="30"/>
      <c r="K74" s="119"/>
      <c r="L74" s="22"/>
      <c r="M74" s="2"/>
    </row>
    <row r="75" spans="1:13" x14ac:dyDescent="0.2">
      <c r="A75" s="30"/>
      <c r="B75" s="102"/>
      <c r="C75" s="31"/>
      <c r="D75" s="30"/>
      <c r="E75" s="30"/>
      <c r="F75" s="102"/>
      <c r="G75" s="30"/>
      <c r="H75" s="119"/>
      <c r="I75" s="22"/>
      <c r="J75" s="30"/>
      <c r="K75" s="119"/>
      <c r="L75" s="22"/>
      <c r="M75" s="2"/>
    </row>
    <row r="76" spans="1:13" x14ac:dyDescent="0.2">
      <c r="A76" s="30"/>
      <c r="B76" s="102"/>
      <c r="C76" s="31"/>
      <c r="D76" s="30"/>
      <c r="E76" s="30"/>
      <c r="F76" s="102"/>
      <c r="G76" s="30"/>
      <c r="H76" s="119"/>
      <c r="I76" s="22"/>
      <c r="J76" s="30"/>
      <c r="K76" s="119"/>
      <c r="L76" s="22"/>
      <c r="M76" s="2"/>
    </row>
    <row r="77" spans="1:13" x14ac:dyDescent="0.2">
      <c r="A77" s="22"/>
      <c r="B77" s="22"/>
      <c r="C77" s="22"/>
      <c r="D77" s="30"/>
      <c r="E77" s="30"/>
      <c r="F77" s="30"/>
      <c r="G77" s="30"/>
      <c r="H77" s="22"/>
      <c r="I77" s="22"/>
      <c r="J77" s="30"/>
      <c r="K77" s="22"/>
      <c r="L77" s="22"/>
      <c r="M77" s="22"/>
    </row>
  </sheetData>
  <sheetProtection selectLockedCells="1" selectUnlockedCells="1"/>
  <sortState ref="C11:M14">
    <sortCondition ref="L11:L14"/>
  </sortState>
  <mergeCells count="4">
    <mergeCell ref="A1:B2"/>
    <mergeCell ref="C1:F2"/>
    <mergeCell ref="H1:M1"/>
    <mergeCell ref="A3:D3"/>
  </mergeCells>
  <conditionalFormatting sqref="AE24:AE59">
    <cfRule type="expression" dxfId="605" priority="202" stopIfTrue="1">
      <formula>$AG24=""</formula>
    </cfRule>
  </conditionalFormatting>
  <conditionalFormatting sqref="T8:V8">
    <cfRule type="expression" dxfId="604" priority="195" stopIfTrue="1">
      <formula>$AL8=7</formula>
    </cfRule>
    <cfRule type="expression" dxfId="603" priority="196" stopIfTrue="1">
      <formula>$AL8=6</formula>
    </cfRule>
    <cfRule type="expression" dxfId="602" priority="197" stopIfTrue="1">
      <formula>$AL8=3</formula>
    </cfRule>
    <cfRule type="expression" dxfId="601" priority="198" stopIfTrue="1">
      <formula>$AL8=4</formula>
    </cfRule>
    <cfRule type="expression" dxfId="600" priority="199" stopIfTrue="1">
      <formula>$AL8=2</formula>
    </cfRule>
    <cfRule type="expression" dxfId="599" priority="200" stopIfTrue="1">
      <formula>$AL8=5</formula>
    </cfRule>
    <cfRule type="expression" dxfId="598" priority="201" stopIfTrue="1">
      <formula>$AL8=1</formula>
    </cfRule>
  </conditionalFormatting>
  <conditionalFormatting sqref="V8">
    <cfRule type="cellIs" dxfId="597" priority="194" operator="lessThan">
      <formula>$V9</formula>
    </cfRule>
  </conditionalFormatting>
  <conditionalFormatting sqref="W8:Y8">
    <cfRule type="expression" dxfId="596" priority="187" stopIfTrue="1">
      <formula>$AM8=7</formula>
    </cfRule>
    <cfRule type="expression" dxfId="595" priority="188" stopIfTrue="1">
      <formula>$AM8=6</formula>
    </cfRule>
    <cfRule type="expression" dxfId="594" priority="189" stopIfTrue="1">
      <formula>$AM8=3</formula>
    </cfRule>
    <cfRule type="expression" dxfId="593" priority="190" stopIfTrue="1">
      <formula>$AM8=4</formula>
    </cfRule>
    <cfRule type="expression" dxfId="592" priority="191" stopIfTrue="1">
      <formula>$AM8=2</formula>
    </cfRule>
    <cfRule type="expression" dxfId="591" priority="192" stopIfTrue="1">
      <formula>$AM8=5</formula>
    </cfRule>
    <cfRule type="expression" dxfId="590" priority="193" stopIfTrue="1">
      <formula>$AM8=1</formula>
    </cfRule>
  </conditionalFormatting>
  <conditionalFormatting sqref="Y8">
    <cfRule type="cellIs" dxfId="589" priority="186" operator="lessThan">
      <formula>$Y9</formula>
    </cfRule>
  </conditionalFormatting>
  <conditionalFormatting sqref="T9:V9">
    <cfRule type="expression" dxfId="588" priority="179" stopIfTrue="1">
      <formula>$AL9=7</formula>
    </cfRule>
    <cfRule type="expression" dxfId="587" priority="180" stopIfTrue="1">
      <formula>$AL9=6</formula>
    </cfRule>
    <cfRule type="expression" dxfId="586" priority="181" stopIfTrue="1">
      <formula>$AL9=3</formula>
    </cfRule>
    <cfRule type="expression" dxfId="585" priority="182" stopIfTrue="1">
      <formula>$AL9=4</formula>
    </cfRule>
    <cfRule type="expression" dxfId="584" priority="183" stopIfTrue="1">
      <formula>$AL9=2</formula>
    </cfRule>
    <cfRule type="expression" dxfId="583" priority="184" stopIfTrue="1">
      <formula>$AL9=5</formula>
    </cfRule>
    <cfRule type="expression" dxfId="582" priority="185" stopIfTrue="1">
      <formula>$AL9=1</formula>
    </cfRule>
  </conditionalFormatting>
  <conditionalFormatting sqref="V9">
    <cfRule type="cellIs" dxfId="581" priority="178" operator="lessThan">
      <formula>$V8</formula>
    </cfRule>
  </conditionalFormatting>
  <conditionalFormatting sqref="W9:Y9">
    <cfRule type="expression" dxfId="580" priority="171" stopIfTrue="1">
      <formula>$AM9=7</formula>
    </cfRule>
    <cfRule type="expression" dxfId="579" priority="172" stopIfTrue="1">
      <formula>$AM9=6</formula>
    </cfRule>
    <cfRule type="expression" dxfId="578" priority="173" stopIfTrue="1">
      <formula>$AM9=3</formula>
    </cfRule>
    <cfRule type="expression" dxfId="577" priority="174" stopIfTrue="1">
      <formula>$AM9=4</formula>
    </cfRule>
    <cfRule type="expression" dxfId="576" priority="175" stopIfTrue="1">
      <formula>$AM9=2</formula>
    </cfRule>
    <cfRule type="expression" dxfId="575" priority="176" stopIfTrue="1">
      <formula>$AM9=5</formula>
    </cfRule>
    <cfRule type="expression" dxfId="574" priority="177" stopIfTrue="1">
      <formula>$AM9=1</formula>
    </cfRule>
  </conditionalFormatting>
  <conditionalFormatting sqref="Y9">
    <cfRule type="cellIs" dxfId="573" priority="170" operator="lessThan">
      <formula>$Y8</formula>
    </cfRule>
  </conditionalFormatting>
  <conditionalFormatting sqref="Z8:AB8">
    <cfRule type="expression" dxfId="572" priority="162" stopIfTrue="1">
      <formula>AND(OR($AC8=2,$AC9=2),$AC8+$AC9=2)</formula>
    </cfRule>
    <cfRule type="expression" dxfId="571" priority="163" stopIfTrue="1">
      <formula>$AN8=7</formula>
    </cfRule>
    <cfRule type="expression" dxfId="570" priority="164" stopIfTrue="1">
      <formula>$AN8=6</formula>
    </cfRule>
    <cfRule type="expression" dxfId="569" priority="165" stopIfTrue="1">
      <formula>$AN8=3</formula>
    </cfRule>
    <cfRule type="expression" dxfId="568" priority="166" stopIfTrue="1">
      <formula>$AN8=4</formula>
    </cfRule>
    <cfRule type="expression" dxfId="567" priority="167" stopIfTrue="1">
      <formula>$AN8=2</formula>
    </cfRule>
    <cfRule type="expression" dxfId="566" priority="168" stopIfTrue="1">
      <formula>$AN8=5</formula>
    </cfRule>
    <cfRule type="expression" dxfId="565" priority="169" stopIfTrue="1">
      <formula>$AN8=1</formula>
    </cfRule>
  </conditionalFormatting>
  <conditionalFormatting sqref="AB8">
    <cfRule type="cellIs" dxfId="564" priority="161" operator="lessThan">
      <formula>$AB9</formula>
    </cfRule>
  </conditionalFormatting>
  <conditionalFormatting sqref="Z9:AB9">
    <cfRule type="expression" dxfId="563" priority="153" stopIfTrue="1">
      <formula>AND(OR($AC8=2,$AC9=2),$AC8+$AC9=2)</formula>
    </cfRule>
    <cfRule type="expression" dxfId="562" priority="154" stopIfTrue="1">
      <formula>$AN9=7</formula>
    </cfRule>
    <cfRule type="expression" dxfId="561" priority="155" stopIfTrue="1">
      <formula>$AN9=6</formula>
    </cfRule>
    <cfRule type="expression" dxfId="560" priority="156" stopIfTrue="1">
      <formula>$AN9=3</formula>
    </cfRule>
    <cfRule type="expression" dxfId="559" priority="157" stopIfTrue="1">
      <formula>$AN9=4</formula>
    </cfRule>
    <cfRule type="expression" dxfId="558" priority="158" stopIfTrue="1">
      <formula>$AN9=2</formula>
    </cfRule>
    <cfRule type="expression" dxfId="557" priority="159" stopIfTrue="1">
      <formula>$AN9=5</formula>
    </cfRule>
    <cfRule type="expression" dxfId="556" priority="160" stopIfTrue="1">
      <formula>$AN9=1</formula>
    </cfRule>
  </conditionalFormatting>
  <conditionalFormatting sqref="AB9">
    <cfRule type="cellIs" dxfId="555" priority="152" operator="lessThan">
      <formula>$AB8</formula>
    </cfRule>
  </conditionalFormatting>
  <conditionalFormatting sqref="T12:V12">
    <cfRule type="expression" dxfId="554" priority="145" stopIfTrue="1">
      <formula>$AL12=7</formula>
    </cfRule>
    <cfRule type="expression" dxfId="553" priority="146" stopIfTrue="1">
      <formula>$AL12=6</formula>
    </cfRule>
    <cfRule type="expression" dxfId="552" priority="147" stopIfTrue="1">
      <formula>$AL12=3</formula>
    </cfRule>
    <cfRule type="expression" dxfId="551" priority="148" stopIfTrue="1">
      <formula>$AL12=4</formula>
    </cfRule>
    <cfRule type="expression" dxfId="550" priority="149" stopIfTrue="1">
      <formula>$AL12=2</formula>
    </cfRule>
    <cfRule type="expression" dxfId="549" priority="150" stopIfTrue="1">
      <formula>$AL12=5</formula>
    </cfRule>
    <cfRule type="expression" dxfId="548" priority="151" stopIfTrue="1">
      <formula>$AL12=1</formula>
    </cfRule>
  </conditionalFormatting>
  <conditionalFormatting sqref="V12">
    <cfRule type="cellIs" dxfId="547" priority="144" operator="lessThan">
      <formula>$V13</formula>
    </cfRule>
  </conditionalFormatting>
  <conditionalFormatting sqref="W12:Y12">
    <cfRule type="expression" dxfId="546" priority="137" stopIfTrue="1">
      <formula>$AM12=7</formula>
    </cfRule>
    <cfRule type="expression" dxfId="545" priority="138" stopIfTrue="1">
      <formula>$AM12=6</formula>
    </cfRule>
    <cfRule type="expression" dxfId="544" priority="139" stopIfTrue="1">
      <formula>$AM12=3</formula>
    </cfRule>
    <cfRule type="expression" dxfId="543" priority="140" stopIfTrue="1">
      <formula>$AM12=4</formula>
    </cfRule>
    <cfRule type="expression" dxfId="542" priority="141" stopIfTrue="1">
      <formula>$AM12=2</formula>
    </cfRule>
    <cfRule type="expression" dxfId="541" priority="142" stopIfTrue="1">
      <formula>$AM12=5</formula>
    </cfRule>
    <cfRule type="expression" dxfId="540" priority="143" stopIfTrue="1">
      <formula>$AM12=1</formula>
    </cfRule>
  </conditionalFormatting>
  <conditionalFormatting sqref="Y12">
    <cfRule type="cellIs" dxfId="539" priority="136" operator="lessThan">
      <formula>$Y13</formula>
    </cfRule>
  </conditionalFormatting>
  <conditionalFormatting sqref="T13:V13">
    <cfRule type="expression" dxfId="538" priority="129" stopIfTrue="1">
      <formula>$AL13=7</formula>
    </cfRule>
    <cfRule type="expression" dxfId="537" priority="130" stopIfTrue="1">
      <formula>$AL13=6</formula>
    </cfRule>
    <cfRule type="expression" dxfId="536" priority="131" stopIfTrue="1">
      <formula>$AL13=3</formula>
    </cfRule>
    <cfRule type="expression" dxfId="535" priority="132" stopIfTrue="1">
      <formula>$AL13=4</formula>
    </cfRule>
    <cfRule type="expression" dxfId="534" priority="133" stopIfTrue="1">
      <formula>$AL13=2</formula>
    </cfRule>
    <cfRule type="expression" dxfId="533" priority="134" stopIfTrue="1">
      <formula>$AL13=5</formula>
    </cfRule>
    <cfRule type="expression" dxfId="532" priority="135" stopIfTrue="1">
      <formula>$AL13=1</formula>
    </cfRule>
  </conditionalFormatting>
  <conditionalFormatting sqref="V13">
    <cfRule type="cellIs" dxfId="531" priority="128" operator="lessThan">
      <formula>$V12</formula>
    </cfRule>
  </conditionalFormatting>
  <conditionalFormatting sqref="W13:Y13">
    <cfRule type="expression" dxfId="530" priority="121" stopIfTrue="1">
      <formula>$AM13=7</formula>
    </cfRule>
    <cfRule type="expression" dxfId="529" priority="122" stopIfTrue="1">
      <formula>$AM13=6</formula>
    </cfRule>
    <cfRule type="expression" dxfId="528" priority="123" stopIfTrue="1">
      <formula>$AM13=3</formula>
    </cfRule>
    <cfRule type="expression" dxfId="527" priority="124" stopIfTrue="1">
      <formula>$AM13=4</formula>
    </cfRule>
    <cfRule type="expression" dxfId="526" priority="125" stopIfTrue="1">
      <formula>$AM13=2</formula>
    </cfRule>
    <cfRule type="expression" dxfId="525" priority="126" stopIfTrue="1">
      <formula>$AM13=5</formula>
    </cfRule>
    <cfRule type="expression" dxfId="524" priority="127" stopIfTrue="1">
      <formula>$AM13=1</formula>
    </cfRule>
  </conditionalFormatting>
  <conditionalFormatting sqref="Y13">
    <cfRule type="cellIs" dxfId="523" priority="120" operator="lessThan">
      <formula>$Y12</formula>
    </cfRule>
  </conditionalFormatting>
  <conditionalFormatting sqref="Z12:AB12">
    <cfRule type="expression" dxfId="522" priority="112" stopIfTrue="1">
      <formula>AND(OR($AC12=2,$AC13=2),$AC12+$AC13=2)</formula>
    </cfRule>
    <cfRule type="expression" dxfId="521" priority="113" stopIfTrue="1">
      <formula>$AN12=7</formula>
    </cfRule>
    <cfRule type="expression" dxfId="520" priority="114" stopIfTrue="1">
      <formula>$AN12=6</formula>
    </cfRule>
    <cfRule type="expression" dxfId="519" priority="115" stopIfTrue="1">
      <formula>$AN12=3</formula>
    </cfRule>
    <cfRule type="expression" dxfId="518" priority="116" stopIfTrue="1">
      <formula>$AN12=4</formula>
    </cfRule>
    <cfRule type="expression" dxfId="517" priority="117" stopIfTrue="1">
      <formula>$AN12=2</formula>
    </cfRule>
    <cfRule type="expression" dxfId="516" priority="118" stopIfTrue="1">
      <formula>$AN12=5</formula>
    </cfRule>
    <cfRule type="expression" dxfId="515" priority="119" stopIfTrue="1">
      <formula>$AN12=1</formula>
    </cfRule>
  </conditionalFormatting>
  <conditionalFormatting sqref="AB12">
    <cfRule type="cellIs" dxfId="514" priority="111" operator="lessThan">
      <formula>$AB13</formula>
    </cfRule>
  </conditionalFormatting>
  <conditionalFormatting sqref="Z13:AB13">
    <cfRule type="expression" dxfId="513" priority="103" stopIfTrue="1">
      <formula>AND(OR($AC12=2,$AC13=2),$AC12+$AC13=2)</formula>
    </cfRule>
    <cfRule type="expression" dxfId="512" priority="104" stopIfTrue="1">
      <formula>$AN13=7</formula>
    </cfRule>
    <cfRule type="expression" dxfId="511" priority="105" stopIfTrue="1">
      <formula>$AN13=6</formula>
    </cfRule>
    <cfRule type="expression" dxfId="510" priority="106" stopIfTrue="1">
      <formula>$AN13=3</formula>
    </cfRule>
    <cfRule type="expression" dxfId="509" priority="107" stopIfTrue="1">
      <formula>$AN13=4</formula>
    </cfRule>
    <cfRule type="expression" dxfId="508" priority="108" stopIfTrue="1">
      <formula>$AN13=2</formula>
    </cfRule>
    <cfRule type="expression" dxfId="507" priority="109" stopIfTrue="1">
      <formula>$AN13=5</formula>
    </cfRule>
    <cfRule type="expression" dxfId="506" priority="110" stopIfTrue="1">
      <formula>$AN13=1</formula>
    </cfRule>
  </conditionalFormatting>
  <conditionalFormatting sqref="AB13">
    <cfRule type="cellIs" dxfId="505" priority="102" operator="lessThan">
      <formula>$AB12</formula>
    </cfRule>
  </conditionalFormatting>
  <conditionalFormatting sqref="T20:V20">
    <cfRule type="expression" dxfId="504" priority="95" stopIfTrue="1">
      <formula>$AL20=7</formula>
    </cfRule>
    <cfRule type="expression" dxfId="503" priority="96" stopIfTrue="1">
      <formula>$AL20=6</formula>
    </cfRule>
    <cfRule type="expression" dxfId="502" priority="97" stopIfTrue="1">
      <formula>$AL20=3</formula>
    </cfRule>
    <cfRule type="expression" dxfId="501" priority="98" stopIfTrue="1">
      <formula>$AL20=4</formula>
    </cfRule>
    <cfRule type="expression" dxfId="500" priority="99" stopIfTrue="1">
      <formula>$AL20=2</formula>
    </cfRule>
    <cfRule type="expression" dxfId="499" priority="100" stopIfTrue="1">
      <formula>$AL20=5</formula>
    </cfRule>
    <cfRule type="expression" dxfId="498" priority="101" stopIfTrue="1">
      <formula>$AL20=1</formula>
    </cfRule>
  </conditionalFormatting>
  <conditionalFormatting sqref="V20">
    <cfRule type="cellIs" dxfId="497" priority="94" operator="lessThan">
      <formula>$V21</formula>
    </cfRule>
  </conditionalFormatting>
  <conditionalFormatting sqref="W20:Y20">
    <cfRule type="expression" dxfId="496" priority="87" stopIfTrue="1">
      <formula>$AM20=7</formula>
    </cfRule>
    <cfRule type="expression" dxfId="495" priority="88" stopIfTrue="1">
      <formula>$AM20=6</formula>
    </cfRule>
    <cfRule type="expression" dxfId="494" priority="89" stopIfTrue="1">
      <formula>$AM20=3</formula>
    </cfRule>
    <cfRule type="expression" dxfId="493" priority="90" stopIfTrue="1">
      <formula>$AM20=4</formula>
    </cfRule>
    <cfRule type="expression" dxfId="492" priority="91" stopIfTrue="1">
      <formula>$AM20=2</formula>
    </cfRule>
    <cfRule type="expression" dxfId="491" priority="92" stopIfTrue="1">
      <formula>$AM20=5</formula>
    </cfRule>
    <cfRule type="expression" dxfId="490" priority="93" stopIfTrue="1">
      <formula>$AM20=1</formula>
    </cfRule>
  </conditionalFormatting>
  <conditionalFormatting sqref="Y20">
    <cfRule type="cellIs" dxfId="489" priority="86" operator="lessThan">
      <formula>$Y21</formula>
    </cfRule>
  </conditionalFormatting>
  <conditionalFormatting sqref="T21:V21">
    <cfRule type="expression" dxfId="488" priority="79" stopIfTrue="1">
      <formula>$AL21=7</formula>
    </cfRule>
    <cfRule type="expression" dxfId="487" priority="80" stopIfTrue="1">
      <formula>$AL21=6</formula>
    </cfRule>
    <cfRule type="expression" dxfId="486" priority="81" stopIfTrue="1">
      <formula>$AL21=3</formula>
    </cfRule>
    <cfRule type="expression" dxfId="485" priority="82" stopIfTrue="1">
      <formula>$AL21=4</formula>
    </cfRule>
    <cfRule type="expression" dxfId="484" priority="83" stopIfTrue="1">
      <formula>$AL21=2</formula>
    </cfRule>
    <cfRule type="expression" dxfId="483" priority="84" stopIfTrue="1">
      <formula>$AL21=5</formula>
    </cfRule>
    <cfRule type="expression" dxfId="482" priority="85" stopIfTrue="1">
      <formula>$AL21=1</formula>
    </cfRule>
  </conditionalFormatting>
  <conditionalFormatting sqref="V21">
    <cfRule type="cellIs" dxfId="481" priority="78" operator="lessThan">
      <formula>$V20</formula>
    </cfRule>
  </conditionalFormatting>
  <conditionalFormatting sqref="W21:Y21">
    <cfRule type="expression" dxfId="480" priority="71" stopIfTrue="1">
      <formula>$AM21=7</formula>
    </cfRule>
    <cfRule type="expression" dxfId="479" priority="72" stopIfTrue="1">
      <formula>$AM21=6</formula>
    </cfRule>
    <cfRule type="expression" dxfId="478" priority="73" stopIfTrue="1">
      <formula>$AM21=3</formula>
    </cfRule>
    <cfRule type="expression" dxfId="477" priority="74" stopIfTrue="1">
      <formula>$AM21=4</formula>
    </cfRule>
    <cfRule type="expression" dxfId="476" priority="75" stopIfTrue="1">
      <formula>$AM21=2</formula>
    </cfRule>
    <cfRule type="expression" dxfId="475" priority="76" stopIfTrue="1">
      <formula>$AM21=5</formula>
    </cfRule>
    <cfRule type="expression" dxfId="474" priority="77" stopIfTrue="1">
      <formula>$AM21=1</formula>
    </cfRule>
  </conditionalFormatting>
  <conditionalFormatting sqref="Y21">
    <cfRule type="cellIs" dxfId="473" priority="70" operator="lessThan">
      <formula>$Y20</formula>
    </cfRule>
  </conditionalFormatting>
  <conditionalFormatting sqref="Z20:AB20">
    <cfRule type="expression" dxfId="472" priority="62" stopIfTrue="1">
      <formula>AND(OR($AC20=2,$AC21=2),$AC20+$AC21=2)</formula>
    </cfRule>
    <cfRule type="expression" dxfId="471" priority="63" stopIfTrue="1">
      <formula>$AN20=7</formula>
    </cfRule>
    <cfRule type="expression" dxfId="470" priority="64" stopIfTrue="1">
      <formula>$AN20=6</formula>
    </cfRule>
    <cfRule type="expression" dxfId="469" priority="65" stopIfTrue="1">
      <formula>$AN20=3</formula>
    </cfRule>
    <cfRule type="expression" dxfId="468" priority="66" stopIfTrue="1">
      <formula>$AN20=4</formula>
    </cfRule>
    <cfRule type="expression" dxfId="467" priority="67" stopIfTrue="1">
      <formula>$AN20=2</formula>
    </cfRule>
    <cfRule type="expression" dxfId="466" priority="68" stopIfTrue="1">
      <formula>$AN20=5</formula>
    </cfRule>
    <cfRule type="expression" dxfId="465" priority="69" stopIfTrue="1">
      <formula>$AN20=1</formula>
    </cfRule>
  </conditionalFormatting>
  <conditionalFormatting sqref="AB20">
    <cfRule type="cellIs" dxfId="464" priority="61" operator="lessThan">
      <formula>$AB21</formula>
    </cfRule>
  </conditionalFormatting>
  <conditionalFormatting sqref="Z21:AB21">
    <cfRule type="expression" dxfId="463" priority="53" stopIfTrue="1">
      <formula>AND(OR($AC20=2,$AC21=2),$AC20+$AC21=2)</formula>
    </cfRule>
    <cfRule type="expression" dxfId="462" priority="54" stopIfTrue="1">
      <formula>$AN21=7</formula>
    </cfRule>
    <cfRule type="expression" dxfId="461" priority="55" stopIfTrue="1">
      <formula>$AN21=6</formula>
    </cfRule>
    <cfRule type="expression" dxfId="460" priority="56" stopIfTrue="1">
      <formula>$AN21=3</formula>
    </cfRule>
    <cfRule type="expression" dxfId="459" priority="57" stopIfTrue="1">
      <formula>$AN21=4</formula>
    </cfRule>
    <cfRule type="expression" dxfId="458" priority="58" stopIfTrue="1">
      <formula>$AN21=2</formula>
    </cfRule>
    <cfRule type="expression" dxfId="457" priority="59" stopIfTrue="1">
      <formula>$AN21=5</formula>
    </cfRule>
    <cfRule type="expression" dxfId="456" priority="60" stopIfTrue="1">
      <formula>$AN21=1</formula>
    </cfRule>
  </conditionalFormatting>
  <conditionalFormatting sqref="AB21">
    <cfRule type="cellIs" dxfId="455" priority="52" operator="lessThan">
      <formula>$AB20</formula>
    </cfRule>
  </conditionalFormatting>
  <conditionalFormatting sqref="T25:V25">
    <cfRule type="expression" dxfId="454" priority="45" stopIfTrue="1">
      <formula>$AL25=7</formula>
    </cfRule>
    <cfRule type="expression" dxfId="453" priority="46" stopIfTrue="1">
      <formula>$AL25=6</formula>
    </cfRule>
    <cfRule type="expression" dxfId="452" priority="47" stopIfTrue="1">
      <formula>$AL25=3</formula>
    </cfRule>
    <cfRule type="expression" dxfId="451" priority="48" stopIfTrue="1">
      <formula>$AL25=4</formula>
    </cfRule>
    <cfRule type="expression" dxfId="450" priority="49" stopIfTrue="1">
      <formula>$AL25=2</formula>
    </cfRule>
    <cfRule type="expression" dxfId="449" priority="50" stopIfTrue="1">
      <formula>$AL25=5</formula>
    </cfRule>
    <cfRule type="expression" dxfId="448" priority="51" stopIfTrue="1">
      <formula>$AL25=1</formula>
    </cfRule>
  </conditionalFormatting>
  <conditionalFormatting sqref="V25">
    <cfRule type="cellIs" dxfId="447" priority="44" operator="lessThan">
      <formula>$V26</formula>
    </cfRule>
  </conditionalFormatting>
  <conditionalFormatting sqref="W25:Y25">
    <cfRule type="expression" dxfId="446" priority="37" stopIfTrue="1">
      <formula>$AM25=7</formula>
    </cfRule>
    <cfRule type="expression" dxfId="445" priority="38" stopIfTrue="1">
      <formula>$AM25=6</formula>
    </cfRule>
    <cfRule type="expression" dxfId="444" priority="39" stopIfTrue="1">
      <formula>$AM25=3</formula>
    </cfRule>
    <cfRule type="expression" dxfId="443" priority="40" stopIfTrue="1">
      <formula>$AM25=4</formula>
    </cfRule>
    <cfRule type="expression" dxfId="442" priority="41" stopIfTrue="1">
      <formula>$AM25=2</formula>
    </cfRule>
    <cfRule type="expression" dxfId="441" priority="42" stopIfTrue="1">
      <formula>$AM25=5</formula>
    </cfRule>
    <cfRule type="expression" dxfId="440" priority="43" stopIfTrue="1">
      <formula>$AM25=1</formula>
    </cfRule>
  </conditionalFormatting>
  <conditionalFormatting sqref="Y25">
    <cfRule type="cellIs" dxfId="439" priority="36" operator="lessThan">
      <formula>$Y26</formula>
    </cfRule>
  </conditionalFormatting>
  <conditionalFormatting sqref="T26:V26">
    <cfRule type="expression" dxfId="438" priority="29" stopIfTrue="1">
      <formula>$AL26=7</formula>
    </cfRule>
    <cfRule type="expression" dxfId="437" priority="30" stopIfTrue="1">
      <formula>$AL26=6</formula>
    </cfRule>
    <cfRule type="expression" dxfId="436" priority="31" stopIfTrue="1">
      <formula>$AL26=3</formula>
    </cfRule>
    <cfRule type="expression" dxfId="435" priority="32" stopIfTrue="1">
      <formula>$AL26=4</formula>
    </cfRule>
    <cfRule type="expression" dxfId="434" priority="33" stopIfTrue="1">
      <formula>$AL26=2</formula>
    </cfRule>
    <cfRule type="expression" dxfId="433" priority="34" stopIfTrue="1">
      <formula>$AL26=5</formula>
    </cfRule>
    <cfRule type="expression" dxfId="432" priority="35" stopIfTrue="1">
      <formula>$AL26=1</formula>
    </cfRule>
  </conditionalFormatting>
  <conditionalFormatting sqref="V26">
    <cfRule type="cellIs" dxfId="431" priority="28" operator="lessThan">
      <formula>$V25</formula>
    </cfRule>
  </conditionalFormatting>
  <conditionalFormatting sqref="W26:Y26">
    <cfRule type="expression" dxfId="430" priority="21" stopIfTrue="1">
      <formula>$AM26=7</formula>
    </cfRule>
    <cfRule type="expression" dxfId="429" priority="22" stopIfTrue="1">
      <formula>$AM26=6</formula>
    </cfRule>
    <cfRule type="expression" dxfId="428" priority="23" stopIfTrue="1">
      <formula>$AM26=3</formula>
    </cfRule>
    <cfRule type="expression" dxfId="427" priority="24" stopIfTrue="1">
      <formula>$AM26=4</formula>
    </cfRule>
    <cfRule type="expression" dxfId="426" priority="25" stopIfTrue="1">
      <formula>$AM26=2</formula>
    </cfRule>
    <cfRule type="expression" dxfId="425" priority="26" stopIfTrue="1">
      <formula>$AM26=5</formula>
    </cfRule>
    <cfRule type="expression" dxfId="424" priority="27" stopIfTrue="1">
      <formula>$AM26=1</formula>
    </cfRule>
  </conditionalFormatting>
  <conditionalFormatting sqref="Y26">
    <cfRule type="cellIs" dxfId="423" priority="20" operator="lessThan">
      <formula>$Y25</formula>
    </cfRule>
  </conditionalFormatting>
  <conditionalFormatting sqref="Z25:AB25">
    <cfRule type="expression" dxfId="422" priority="12" stopIfTrue="1">
      <formula>AND(OR($AC25=2,$AC26=2),$AC25+$AC26=2)</formula>
    </cfRule>
    <cfRule type="expression" dxfId="421" priority="13" stopIfTrue="1">
      <formula>$AN25=7</formula>
    </cfRule>
    <cfRule type="expression" dxfId="420" priority="14" stopIfTrue="1">
      <formula>$AN25=6</formula>
    </cfRule>
    <cfRule type="expression" dxfId="419" priority="15" stopIfTrue="1">
      <formula>$AN25=3</formula>
    </cfRule>
    <cfRule type="expression" dxfId="418" priority="16" stopIfTrue="1">
      <formula>$AN25=4</formula>
    </cfRule>
    <cfRule type="expression" dxfId="417" priority="17" stopIfTrue="1">
      <formula>$AN25=2</formula>
    </cfRule>
    <cfRule type="expression" dxfId="416" priority="18" stopIfTrue="1">
      <formula>$AN25=5</formula>
    </cfRule>
    <cfRule type="expression" dxfId="415" priority="19" stopIfTrue="1">
      <formula>$AN25=1</formula>
    </cfRule>
  </conditionalFormatting>
  <conditionalFormatting sqref="AB25">
    <cfRule type="cellIs" dxfId="414" priority="11" operator="lessThan">
      <formula>$AB26</formula>
    </cfRule>
  </conditionalFormatting>
  <conditionalFormatting sqref="Z26:AB26">
    <cfRule type="expression" dxfId="413" priority="3" stopIfTrue="1">
      <formula>AND(OR($AC25=2,$AC26=2),$AC25+$AC26=2)</formula>
    </cfRule>
    <cfRule type="expression" dxfId="412" priority="4" stopIfTrue="1">
      <formula>$AN26=7</formula>
    </cfRule>
    <cfRule type="expression" dxfId="411" priority="5" stopIfTrue="1">
      <formula>$AN26=6</formula>
    </cfRule>
    <cfRule type="expression" dxfId="410" priority="6" stopIfTrue="1">
      <formula>$AN26=3</formula>
    </cfRule>
    <cfRule type="expression" dxfId="409" priority="7" stopIfTrue="1">
      <formula>$AN26=4</formula>
    </cfRule>
    <cfRule type="expression" dxfId="408" priority="8" stopIfTrue="1">
      <formula>$AN26=2</formula>
    </cfRule>
    <cfRule type="expression" dxfId="407" priority="9" stopIfTrue="1">
      <formula>$AN26=5</formula>
    </cfRule>
    <cfRule type="expression" dxfId="406" priority="10" stopIfTrue="1">
      <formula>$AN26=1</formula>
    </cfRule>
  </conditionalFormatting>
  <conditionalFormatting sqref="AB26">
    <cfRule type="cellIs" dxfId="405" priority="2" operator="lessThan">
      <formula>$AB25</formula>
    </cfRule>
  </conditionalFormatting>
  <conditionalFormatting sqref="B7:M38">
    <cfRule type="expression" dxfId="40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scale="4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topLeftCell="B4" zoomScaleNormal="100" zoomScalePageLayoutView="160" workbookViewId="0">
      <selection activeCell="AK16" sqref="AK16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08" bestFit="1" customWidth="1"/>
    <col min="5" max="6" width="6.42578125" style="108" customWidth="1"/>
    <col min="7" max="7" width="5" style="108" customWidth="1"/>
    <col min="8" max="9" width="6.42578125" customWidth="1"/>
    <col min="10" max="10" width="5" style="108" customWidth="1"/>
    <col min="11" max="13" width="6.42578125" customWidth="1"/>
    <col min="14" max="14" width="5.28515625" customWidth="1"/>
    <col min="15" max="15" width="6.42578125" style="15" customWidth="1"/>
    <col min="16" max="16" width="0" style="15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7" customWidth="1"/>
    <col min="28" max="29" width="6.42578125" customWidth="1"/>
    <col min="31" max="31" width="6.140625" customWidth="1"/>
    <col min="32" max="32" width="12" hidden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08" hidden="1" customWidth="1"/>
    <col min="44" max="44" width="8" customWidth="1"/>
  </cols>
  <sheetData>
    <row r="1" spans="1:43" x14ac:dyDescent="0.2">
      <c r="A1" s="160">
        <v>41720</v>
      </c>
      <c r="B1" s="161"/>
      <c r="C1" s="164" t="s">
        <v>42</v>
      </c>
      <c r="D1" s="165"/>
      <c r="E1" s="165"/>
      <c r="F1" s="166"/>
      <c r="H1" s="169" t="s">
        <v>18</v>
      </c>
      <c r="I1" s="170"/>
      <c r="J1" s="170"/>
      <c r="K1" s="170"/>
      <c r="L1" s="170"/>
      <c r="M1" s="171"/>
      <c r="O1" s="48" t="s">
        <v>89</v>
      </c>
      <c r="P1" s="4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</row>
    <row r="2" spans="1:43" s="4" customFormat="1" ht="16.5" thickBot="1" x14ac:dyDescent="0.25">
      <c r="A2" s="162"/>
      <c r="B2" s="163"/>
      <c r="C2" s="167"/>
      <c r="D2" s="167"/>
      <c r="E2" s="167"/>
      <c r="F2" s="168"/>
      <c r="G2" s="131"/>
      <c r="H2" s="135" t="s">
        <v>23</v>
      </c>
      <c r="I2" s="134"/>
      <c r="J2" s="137"/>
      <c r="K2" s="137"/>
      <c r="L2" s="137"/>
      <c r="M2" s="138"/>
      <c r="N2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L2" s="60"/>
      <c r="AM2" s="60"/>
      <c r="AN2" s="60"/>
      <c r="AO2" s="60"/>
      <c r="AP2" s="60"/>
      <c r="AQ2" s="60"/>
    </row>
    <row r="3" spans="1:43" ht="16.5" thickBot="1" x14ac:dyDescent="0.3">
      <c r="A3" s="172" t="s">
        <v>43</v>
      </c>
      <c r="B3" s="173"/>
      <c r="C3" s="173"/>
      <c r="D3" s="174"/>
      <c r="E3" s="109" t="s">
        <v>12</v>
      </c>
      <c r="F3" s="110" t="s">
        <v>41</v>
      </c>
      <c r="G3"/>
      <c r="H3" s="135" t="s">
        <v>21</v>
      </c>
      <c r="I3" s="134"/>
      <c r="J3" s="137"/>
      <c r="K3" s="137"/>
      <c r="L3" s="137"/>
      <c r="M3" s="138"/>
      <c r="O3" s="13" t="s">
        <v>31</v>
      </c>
      <c r="P3" s="14"/>
      <c r="Q3" s="14"/>
      <c r="R3" s="14"/>
      <c r="T3" s="80" t="s">
        <v>30</v>
      </c>
      <c r="U3" s="61"/>
      <c r="V3" s="62"/>
      <c r="W3" s="62">
        <v>1</v>
      </c>
      <c r="X3" s="62">
        <v>2</v>
      </c>
      <c r="Y3" s="62"/>
      <c r="Z3" s="62"/>
      <c r="AA3" s="75"/>
      <c r="AE3" s="103"/>
      <c r="AF3" s="103"/>
      <c r="AG3" s="103"/>
      <c r="AH3" s="103"/>
      <c r="AL3" s="92">
        <f>HLOOKUP(1,$U$3:$AA$4,2,0)</f>
        <v>3</v>
      </c>
    </row>
    <row r="4" spans="1:43" ht="16.5" thickBot="1" x14ac:dyDescent="0.3">
      <c r="A4" s="111"/>
      <c r="B4" s="112"/>
      <c r="C4" s="132" t="s">
        <v>89</v>
      </c>
      <c r="D4" s="113"/>
      <c r="E4" s="114"/>
      <c r="F4" s="115"/>
      <c r="G4"/>
      <c r="H4" s="136" t="s">
        <v>22</v>
      </c>
      <c r="I4" s="133"/>
      <c r="J4" s="139"/>
      <c r="K4" s="139"/>
      <c r="L4" s="139"/>
      <c r="M4" s="140"/>
      <c r="Q4" s="15"/>
      <c r="R4" s="108"/>
      <c r="T4" s="81" t="s">
        <v>29</v>
      </c>
      <c r="U4" s="63">
        <v>1</v>
      </c>
      <c r="V4" s="79">
        <v>2</v>
      </c>
      <c r="W4" s="78">
        <v>3</v>
      </c>
      <c r="X4" s="76">
        <v>4</v>
      </c>
      <c r="Y4" s="64">
        <v>5</v>
      </c>
      <c r="Z4" s="74">
        <v>6</v>
      </c>
      <c r="AA4" s="77">
        <v>7</v>
      </c>
      <c r="AL4" s="93">
        <f>HLOOKUP(2,$U$3:$AA$4,2,0)</f>
        <v>4</v>
      </c>
    </row>
    <row r="5" spans="1:43" ht="16.5" thickBot="1" x14ac:dyDescent="0.3">
      <c r="B5" s="3"/>
      <c r="C5" s="108"/>
      <c r="G5"/>
      <c r="I5" s="108"/>
      <c r="J5"/>
      <c r="O5" s="103"/>
      <c r="P5" s="103"/>
      <c r="Q5" s="103"/>
      <c r="R5" s="103"/>
      <c r="T5" s="22"/>
      <c r="U5" s="22"/>
      <c r="V5" s="22"/>
      <c r="W5" s="22"/>
      <c r="X5" s="22"/>
      <c r="Y5" s="22"/>
      <c r="Z5" s="22"/>
      <c r="AA5" s="21"/>
      <c r="AB5" s="22"/>
      <c r="AE5" s="13" t="s">
        <v>32</v>
      </c>
      <c r="AF5" s="13"/>
      <c r="AG5" s="13"/>
      <c r="AH5" s="13"/>
    </row>
    <row r="6" spans="1:43" ht="13.5" thickBot="1" x14ac:dyDescent="0.25">
      <c r="A6" s="121" t="s">
        <v>15</v>
      </c>
      <c r="B6" s="130" t="s">
        <v>14</v>
      </c>
      <c r="C6" s="122" t="s">
        <v>13</v>
      </c>
      <c r="D6" s="122" t="s">
        <v>16</v>
      </c>
      <c r="E6" s="142" t="s">
        <v>17</v>
      </c>
      <c r="F6" s="122" t="s">
        <v>19</v>
      </c>
      <c r="G6" s="122" t="s">
        <v>0</v>
      </c>
      <c r="H6" s="142" t="s">
        <v>24</v>
      </c>
      <c r="I6" s="122" t="s">
        <v>20</v>
      </c>
      <c r="J6" s="122" t="s">
        <v>0</v>
      </c>
      <c r="K6" s="142" t="s">
        <v>25</v>
      </c>
      <c r="L6" s="150" t="s">
        <v>1</v>
      </c>
      <c r="M6" s="149" t="s">
        <v>2</v>
      </c>
      <c r="T6" s="94"/>
      <c r="U6" s="96"/>
      <c r="V6" s="95"/>
      <c r="W6" s="94"/>
      <c r="X6" s="96"/>
      <c r="Y6" s="94"/>
      <c r="Z6" s="94"/>
      <c r="AA6" s="96"/>
      <c r="AB6" s="94"/>
    </row>
    <row r="7" spans="1:43" ht="13.5" thickBot="1" x14ac:dyDescent="0.25">
      <c r="A7" s="123">
        <v>1</v>
      </c>
      <c r="B7" s="154"/>
      <c r="C7" s="128" t="s">
        <v>90</v>
      </c>
      <c r="D7" s="118" t="s">
        <v>54</v>
      </c>
      <c r="E7" s="143"/>
      <c r="F7" s="116">
        <v>5.86</v>
      </c>
      <c r="G7" s="118">
        <v>0</v>
      </c>
      <c r="H7" s="146">
        <f>IF(ISBLANK(F7),100,F7+G7*0.2)</f>
        <v>5.86</v>
      </c>
      <c r="I7" s="2">
        <v>5.86</v>
      </c>
      <c r="J7" s="118">
        <v>2</v>
      </c>
      <c r="K7" s="146">
        <f>IF(ISBLANK(I7),100,I7+J7*0.2)</f>
        <v>6.2600000000000007</v>
      </c>
      <c r="L7" s="151">
        <f>MIN(H7,K7)</f>
        <v>5.86</v>
      </c>
      <c r="M7" s="117">
        <f>MAX(H7,K7)</f>
        <v>6.2600000000000007</v>
      </c>
      <c r="N7" t="s">
        <v>58</v>
      </c>
      <c r="O7" s="101" t="s">
        <v>3</v>
      </c>
      <c r="P7" s="16"/>
      <c r="Q7" s="15"/>
      <c r="R7" s="108"/>
      <c r="T7" s="82" t="s">
        <v>26</v>
      </c>
      <c r="U7" s="83" t="s">
        <v>0</v>
      </c>
      <c r="V7" s="84" t="s">
        <v>37</v>
      </c>
      <c r="W7" s="84" t="s">
        <v>27</v>
      </c>
      <c r="X7" s="83" t="s">
        <v>0</v>
      </c>
      <c r="Y7" s="84" t="s">
        <v>38</v>
      </c>
      <c r="Z7" s="84" t="s">
        <v>28</v>
      </c>
      <c r="AA7" s="83" t="s">
        <v>0</v>
      </c>
      <c r="AB7" s="158" t="s">
        <v>39</v>
      </c>
      <c r="AC7" s="72" t="s">
        <v>40</v>
      </c>
      <c r="AL7" s="66">
        <f>IF(U6="x",1,0)</f>
        <v>0</v>
      </c>
      <c r="AM7" s="67">
        <f>IF(X6="x",1,0)</f>
        <v>0</v>
      </c>
      <c r="AN7" s="68">
        <f>IF(AA6="x",1,0)</f>
        <v>0</v>
      </c>
    </row>
    <row r="8" spans="1:43" x14ac:dyDescent="0.2">
      <c r="A8" s="123">
        <v>2</v>
      </c>
      <c r="B8" s="154"/>
      <c r="C8" s="128" t="s">
        <v>91</v>
      </c>
      <c r="D8" s="116" t="s">
        <v>54</v>
      </c>
      <c r="E8" s="143"/>
      <c r="F8" s="116">
        <v>6.093</v>
      </c>
      <c r="G8" s="116">
        <v>0</v>
      </c>
      <c r="H8" s="146">
        <f>IF(ISBLANK(F8),100,F8+G8*0.2)</f>
        <v>6.093</v>
      </c>
      <c r="I8" s="2">
        <v>6.14</v>
      </c>
      <c r="J8" s="116">
        <v>0</v>
      </c>
      <c r="K8" s="146">
        <f>IF(ISBLANK(I8),100,I8+J8*0.2)</f>
        <v>6.14</v>
      </c>
      <c r="L8" s="151">
        <f>MIN(H8,K8)</f>
        <v>6.093</v>
      </c>
      <c r="M8" s="117">
        <f>MAX(H8,K8)</f>
        <v>6.14</v>
      </c>
      <c r="N8" t="s">
        <v>58</v>
      </c>
      <c r="O8" s="20">
        <v>1</v>
      </c>
      <c r="P8" s="18">
        <v>0</v>
      </c>
      <c r="Q8" s="18" t="s">
        <v>90</v>
      </c>
      <c r="R8" s="32" t="s">
        <v>54</v>
      </c>
      <c r="S8" s="65"/>
      <c r="T8" s="31">
        <v>6.6870000000000003</v>
      </c>
      <c r="U8" s="30">
        <v>0</v>
      </c>
      <c r="V8" s="31">
        <v>6.6870000000000003</v>
      </c>
      <c r="W8" s="31">
        <v>6.7220000000000004</v>
      </c>
      <c r="X8" s="30">
        <v>2</v>
      </c>
      <c r="Y8" s="31">
        <v>7.1220000000000008</v>
      </c>
      <c r="Z8" s="31"/>
      <c r="AA8" s="30"/>
      <c r="AB8" s="31">
        <v>0</v>
      </c>
      <c r="AC8" s="85">
        <v>2</v>
      </c>
      <c r="AG8" s="15"/>
      <c r="AH8" s="108"/>
      <c r="AL8" s="66">
        <f>IF(AL7=0,$AL$3,$AL$4)</f>
        <v>3</v>
      </c>
      <c r="AM8" s="67">
        <f>IF(AL7+AM7=1,$AL$3,$AL$4)</f>
        <v>4</v>
      </c>
      <c r="AN8" s="68">
        <f>IF(OR(AL7+AM7+AN7=1,AL7+AM7+AN7=3),$AL$4,$AL$3)</f>
        <v>3</v>
      </c>
      <c r="AO8" s="67">
        <f>IF(V8&lt;V9,1,0)</f>
        <v>1</v>
      </c>
      <c r="AP8" s="67">
        <f>IF(Y8&lt;Y9,1,0)</f>
        <v>1</v>
      </c>
      <c r="AQ8" s="68">
        <f>IF(AB8&lt;AB9,1,0)</f>
        <v>0</v>
      </c>
    </row>
    <row r="9" spans="1:43" ht="13.5" thickBot="1" x14ac:dyDescent="0.25">
      <c r="A9" s="123">
        <v>3</v>
      </c>
      <c r="B9" s="154"/>
      <c r="C9" s="128" t="s">
        <v>92</v>
      </c>
      <c r="D9" s="116" t="s">
        <v>78</v>
      </c>
      <c r="E9" s="143"/>
      <c r="F9" s="116">
        <v>6.915</v>
      </c>
      <c r="G9" s="116">
        <v>1</v>
      </c>
      <c r="H9" s="146">
        <f>IF(ISBLANK(F9),100,F9+G9*0.2)</f>
        <v>7.1150000000000002</v>
      </c>
      <c r="I9" s="2">
        <v>7.0659999999999998</v>
      </c>
      <c r="J9" s="116">
        <v>1</v>
      </c>
      <c r="K9" s="146">
        <f>IF(ISBLANK(I9),100,I9+J9*0.2)</f>
        <v>7.266</v>
      </c>
      <c r="L9" s="151">
        <f>MIN(H9,K9)</f>
        <v>7.1150000000000002</v>
      </c>
      <c r="M9" s="117">
        <f>MAX(H9,K9)</f>
        <v>7.266</v>
      </c>
      <c r="N9" t="s">
        <v>58</v>
      </c>
      <c r="O9" s="25">
        <v>4</v>
      </c>
      <c r="P9" s="24">
        <v>0</v>
      </c>
      <c r="Q9" s="24" t="s">
        <v>93</v>
      </c>
      <c r="R9" s="33" t="s">
        <v>78</v>
      </c>
      <c r="S9" s="65"/>
      <c r="T9" s="31">
        <v>7.46</v>
      </c>
      <c r="U9" s="30">
        <v>3</v>
      </c>
      <c r="V9" s="31">
        <v>8.06</v>
      </c>
      <c r="W9" s="31">
        <v>7.6589999999999998</v>
      </c>
      <c r="X9" s="30">
        <v>3</v>
      </c>
      <c r="Y9" s="31">
        <v>8.2590000000000003</v>
      </c>
      <c r="Z9" s="31"/>
      <c r="AA9" s="30"/>
      <c r="AB9" s="31">
        <v>0</v>
      </c>
      <c r="AC9" s="73">
        <v>0</v>
      </c>
      <c r="AE9" s="26" t="s">
        <v>5</v>
      </c>
      <c r="AF9" s="26"/>
      <c r="AG9" s="15"/>
      <c r="AH9" s="108"/>
      <c r="AL9" s="69">
        <f>IF(AL7=0,$AL$4,$AL$3)</f>
        <v>4</v>
      </c>
      <c r="AM9" s="70">
        <f>IF(AL7+AM7=1,$AL$4,$AL$3)</f>
        <v>3</v>
      </c>
      <c r="AN9" s="71">
        <f>IF(OR(AL7+AM7+AN7=3,AL7+AM7+AN7=1),$AL$3,$AL$4)</f>
        <v>4</v>
      </c>
      <c r="AO9" s="70">
        <f>IF(V9&lt;V8,1,0)</f>
        <v>0</v>
      </c>
      <c r="AP9" s="70">
        <f>IF(Y9&lt;Y8,1,0)</f>
        <v>0</v>
      </c>
      <c r="AQ9" s="71">
        <f>IF(AB9&lt;AB8,1,0)</f>
        <v>0</v>
      </c>
    </row>
    <row r="10" spans="1:43" ht="13.5" thickBot="1" x14ac:dyDescent="0.25">
      <c r="A10" s="123">
        <v>4</v>
      </c>
      <c r="B10" s="154"/>
      <c r="C10" s="128" t="s">
        <v>93</v>
      </c>
      <c r="D10" s="116" t="s">
        <v>78</v>
      </c>
      <c r="E10" s="143"/>
      <c r="F10" s="116">
        <v>6.92</v>
      </c>
      <c r="G10" s="116">
        <v>1</v>
      </c>
      <c r="H10" s="146">
        <f>IF(ISBLANK(F10),100,F10+G10*0.2)</f>
        <v>7.12</v>
      </c>
      <c r="I10" s="2">
        <v>6.53</v>
      </c>
      <c r="J10" s="116">
        <v>0</v>
      </c>
      <c r="K10" s="146">
        <f>IF(ISBLANK(I10),100,I10+J10*0.2)</f>
        <v>6.53</v>
      </c>
      <c r="L10" s="151">
        <f>MIN(H10,K10)</f>
        <v>6.53</v>
      </c>
      <c r="M10" s="117">
        <f>MAX(H10,K10)</f>
        <v>7.12</v>
      </c>
      <c r="N10" t="s">
        <v>58</v>
      </c>
      <c r="O10" s="108"/>
      <c r="Q10" s="15"/>
      <c r="R10" s="108"/>
      <c r="T10" s="86"/>
      <c r="U10" s="87"/>
      <c r="V10" s="88"/>
      <c r="W10" s="86"/>
      <c r="X10" s="87"/>
      <c r="Y10" s="86"/>
      <c r="Z10" s="86"/>
      <c r="AA10" s="87"/>
      <c r="AB10" s="86"/>
      <c r="AE10" s="27" t="s">
        <v>6</v>
      </c>
      <c r="AF10" s="18">
        <v>0</v>
      </c>
      <c r="AG10" s="18" t="s">
        <v>90</v>
      </c>
      <c r="AH10" s="19" t="s">
        <v>54</v>
      </c>
    </row>
    <row r="11" spans="1:43" ht="13.5" thickBot="1" x14ac:dyDescent="0.25">
      <c r="A11" s="123">
        <v>5</v>
      </c>
      <c r="B11" s="154"/>
      <c r="C11" s="2" t="s">
        <v>94</v>
      </c>
      <c r="D11" s="118" t="s">
        <v>54</v>
      </c>
      <c r="E11" s="143"/>
      <c r="F11" s="118">
        <v>6.7039999999999997</v>
      </c>
      <c r="G11" s="116">
        <v>6</v>
      </c>
      <c r="H11" s="146">
        <f>IF(ISBLANK(F11),100,F11+G11*0.2)</f>
        <v>7.9039999999999999</v>
      </c>
      <c r="I11" s="2">
        <v>6.4089999999999998</v>
      </c>
      <c r="J11" s="116">
        <v>5</v>
      </c>
      <c r="K11" s="146">
        <f>IF(ISBLANK(I11),100,I11+J11*0.2)</f>
        <v>7.4089999999999998</v>
      </c>
      <c r="L11" s="151">
        <f>MIN(H11,K11)</f>
        <v>7.4089999999999998</v>
      </c>
      <c r="M11" s="117">
        <f>MAX(H11,K11)</f>
        <v>7.9039999999999999</v>
      </c>
      <c r="O11" s="101" t="s">
        <v>4</v>
      </c>
      <c r="P11" s="16"/>
      <c r="Q11" s="15"/>
      <c r="R11" s="108"/>
      <c r="T11" s="82" t="s">
        <v>26</v>
      </c>
      <c r="U11" s="83" t="s">
        <v>0</v>
      </c>
      <c r="V11" s="84" t="s">
        <v>37</v>
      </c>
      <c r="W11" s="84" t="s">
        <v>27</v>
      </c>
      <c r="X11" s="83" t="s">
        <v>0</v>
      </c>
      <c r="Y11" s="84" t="s">
        <v>38</v>
      </c>
      <c r="Z11" s="84" t="s">
        <v>28</v>
      </c>
      <c r="AA11" s="83" t="s">
        <v>0</v>
      </c>
      <c r="AB11" s="158" t="s">
        <v>39</v>
      </c>
      <c r="AC11" s="72" t="s">
        <v>40</v>
      </c>
      <c r="AE11" s="5" t="s">
        <v>7</v>
      </c>
      <c r="AF11" s="47">
        <v>0</v>
      </c>
      <c r="AG11" s="47" t="s">
        <v>91</v>
      </c>
      <c r="AH11" s="6" t="s">
        <v>54</v>
      </c>
      <c r="AL11" s="66">
        <f>IF(U10="x",1,0)</f>
        <v>0</v>
      </c>
      <c r="AM11" s="67">
        <f>IF(X10="x",1,0)</f>
        <v>0</v>
      </c>
      <c r="AN11" s="68">
        <f>IF(AA10="x",1,0)</f>
        <v>0</v>
      </c>
    </row>
    <row r="12" spans="1:43" x14ac:dyDescent="0.2">
      <c r="A12" s="123">
        <v>6</v>
      </c>
      <c r="B12" s="154"/>
      <c r="C12" s="128"/>
      <c r="D12" s="116"/>
      <c r="E12" s="143"/>
      <c r="F12" s="116"/>
      <c r="G12" s="116"/>
      <c r="H12" s="146">
        <f t="shared" ref="H12:H56" si="0">IF(ISBLANK(F12),100,F12+G12*0.2)</f>
        <v>100</v>
      </c>
      <c r="I12" s="2"/>
      <c r="J12" s="116"/>
      <c r="K12" s="146">
        <f t="shared" ref="K12:K56" si="1">IF(ISBLANK(I12),100,I12+J12*0.2)</f>
        <v>100</v>
      </c>
      <c r="L12" s="151">
        <f t="shared" ref="L12:L56" si="2">MIN(H12,K12)</f>
        <v>100</v>
      </c>
      <c r="M12" s="117">
        <f t="shared" ref="M12:M56" si="3">MAX(H12,K12)</f>
        <v>100</v>
      </c>
      <c r="O12" s="99">
        <v>2</v>
      </c>
      <c r="P12" s="28">
        <v>0</v>
      </c>
      <c r="Q12" s="28" t="s">
        <v>91</v>
      </c>
      <c r="R12" s="35" t="s">
        <v>54</v>
      </c>
      <c r="S12" s="65"/>
      <c r="T12" s="31">
        <v>7.117</v>
      </c>
      <c r="U12" s="30">
        <v>0</v>
      </c>
      <c r="V12" s="31">
        <v>7.117</v>
      </c>
      <c r="W12" s="31">
        <v>7.0010000000000003</v>
      </c>
      <c r="X12" s="30">
        <v>4</v>
      </c>
      <c r="Y12" s="31">
        <v>7.8010000000000002</v>
      </c>
      <c r="Z12" s="31">
        <v>7.0220000000000002</v>
      </c>
      <c r="AA12" s="30">
        <v>0</v>
      </c>
      <c r="AB12" s="31">
        <v>7.0220000000000002</v>
      </c>
      <c r="AC12" s="85">
        <v>2</v>
      </c>
      <c r="AL12" s="66">
        <f>IF(AL11=0,$AL$3,$AL$4)</f>
        <v>3</v>
      </c>
      <c r="AM12" s="67">
        <f>IF(AL11+AM11=1,$AL$3,$AL$4)</f>
        <v>4</v>
      </c>
      <c r="AN12" s="68">
        <f>IF(OR(AL11+AM11+AN11=1,AL11+AM11+AN11=3),$AL$4,$AL$3)</f>
        <v>3</v>
      </c>
      <c r="AO12" s="67">
        <f>IF(V12&lt;V13,1,0)</f>
        <v>1</v>
      </c>
      <c r="AP12" s="67">
        <f>IF(Y12&lt;Y13,1,0)</f>
        <v>0</v>
      </c>
      <c r="AQ12" s="68">
        <f>IF(AB12&lt;AB13,1,0)</f>
        <v>1</v>
      </c>
    </row>
    <row r="13" spans="1:43" ht="13.5" thickBot="1" x14ac:dyDescent="0.25">
      <c r="A13" s="123">
        <v>7</v>
      </c>
      <c r="B13" s="155"/>
      <c r="C13" s="2"/>
      <c r="D13" s="118"/>
      <c r="E13" s="143"/>
      <c r="F13" s="116"/>
      <c r="G13" s="118"/>
      <c r="H13" s="146">
        <f t="shared" si="0"/>
        <v>100</v>
      </c>
      <c r="I13" s="2"/>
      <c r="J13" s="118"/>
      <c r="K13" s="146">
        <f t="shared" si="1"/>
        <v>100</v>
      </c>
      <c r="L13" s="151">
        <f t="shared" si="2"/>
        <v>100</v>
      </c>
      <c r="M13" s="117">
        <f t="shared" si="3"/>
        <v>100</v>
      </c>
      <c r="O13" s="100">
        <v>3</v>
      </c>
      <c r="P13" s="37">
        <v>0</v>
      </c>
      <c r="Q13" s="37" t="s">
        <v>92</v>
      </c>
      <c r="R13" s="38" t="s">
        <v>78</v>
      </c>
      <c r="S13" s="65"/>
      <c r="T13" s="31">
        <v>7.3330000000000002</v>
      </c>
      <c r="U13" s="30">
        <v>0</v>
      </c>
      <c r="V13" s="31">
        <v>7.3330000000000002</v>
      </c>
      <c r="W13" s="31">
        <v>7.4820000000000002</v>
      </c>
      <c r="X13" s="30">
        <v>1</v>
      </c>
      <c r="Y13" s="31">
        <v>7.6820000000000004</v>
      </c>
      <c r="Z13" s="31">
        <v>7.2919999999999998</v>
      </c>
      <c r="AA13" s="30">
        <v>4</v>
      </c>
      <c r="AB13" s="31">
        <v>8.0920000000000005</v>
      </c>
      <c r="AC13" s="73">
        <v>1</v>
      </c>
      <c r="AE13" s="49" t="s">
        <v>8</v>
      </c>
      <c r="AF13" s="49"/>
      <c r="AG13" s="49"/>
      <c r="AH13" s="108"/>
      <c r="AL13" s="69">
        <f>IF(AL11=0,$AL$4,$AL$3)</f>
        <v>4</v>
      </c>
      <c r="AM13" s="70">
        <f>IF(AL11+AM11=1,$AL$4,$AL$3)</f>
        <v>3</v>
      </c>
      <c r="AN13" s="71">
        <f>IF(OR(AL11+AM11+AN11=3,AL11+AM11+AN11=1),$AL$3,$AL$4)</f>
        <v>4</v>
      </c>
      <c r="AO13" s="70">
        <f>IF(V13&lt;V12,1,0)</f>
        <v>0</v>
      </c>
      <c r="AP13" s="70">
        <f>IF(Y13&lt;Y12,1,0)</f>
        <v>1</v>
      </c>
      <c r="AQ13" s="71">
        <f>IF(AB13&lt;AB12,1,0)</f>
        <v>0</v>
      </c>
    </row>
    <row r="14" spans="1:43" x14ac:dyDescent="0.2">
      <c r="A14" s="123">
        <v>8</v>
      </c>
      <c r="B14" s="154"/>
      <c r="C14" s="128"/>
      <c r="D14" s="116"/>
      <c r="E14" s="143"/>
      <c r="F14" s="116"/>
      <c r="G14" s="116"/>
      <c r="H14" s="146">
        <f t="shared" si="0"/>
        <v>100</v>
      </c>
      <c r="I14" s="2"/>
      <c r="J14" s="116"/>
      <c r="K14" s="146">
        <f t="shared" si="1"/>
        <v>100</v>
      </c>
      <c r="L14" s="151">
        <f t="shared" si="2"/>
        <v>100</v>
      </c>
      <c r="M14" s="117">
        <f t="shared" si="3"/>
        <v>100</v>
      </c>
      <c r="T14" s="159"/>
      <c r="U14" s="159"/>
      <c r="V14" s="159"/>
      <c r="W14" s="159"/>
      <c r="X14" s="159"/>
      <c r="Y14" s="159"/>
      <c r="Z14" s="159"/>
      <c r="AA14" s="91"/>
      <c r="AB14" s="159"/>
      <c r="AE14" s="27" t="s">
        <v>9</v>
      </c>
      <c r="AF14" s="18">
        <v>0</v>
      </c>
      <c r="AG14" s="18" t="s">
        <v>93</v>
      </c>
      <c r="AH14" s="19" t="s">
        <v>78</v>
      </c>
    </row>
    <row r="15" spans="1:43" x14ac:dyDescent="0.2">
      <c r="A15" s="124">
        <v>9</v>
      </c>
      <c r="B15" s="154"/>
      <c r="C15" s="128"/>
      <c r="D15" s="118"/>
      <c r="E15" s="143"/>
      <c r="F15" s="116"/>
      <c r="G15" s="118"/>
      <c r="H15" s="146">
        <f t="shared" si="0"/>
        <v>100</v>
      </c>
      <c r="I15" s="2"/>
      <c r="J15" s="118"/>
      <c r="K15" s="146">
        <f t="shared" si="1"/>
        <v>100</v>
      </c>
      <c r="L15" s="151">
        <f t="shared" si="2"/>
        <v>100</v>
      </c>
      <c r="M15" s="117">
        <f t="shared" si="3"/>
        <v>100</v>
      </c>
      <c r="AE15" s="5" t="s">
        <v>10</v>
      </c>
      <c r="AF15" s="47">
        <v>0</v>
      </c>
      <c r="AG15" s="47" t="s">
        <v>92</v>
      </c>
      <c r="AH15" s="6" t="s">
        <v>78</v>
      </c>
    </row>
    <row r="16" spans="1:43" x14ac:dyDescent="0.2">
      <c r="A16" s="124">
        <v>10</v>
      </c>
      <c r="B16" s="154"/>
      <c r="C16" s="128"/>
      <c r="D16" s="116"/>
      <c r="E16" s="143"/>
      <c r="F16" s="116"/>
      <c r="G16" s="116"/>
      <c r="H16" s="146">
        <f t="shared" si="0"/>
        <v>100</v>
      </c>
      <c r="I16" s="2"/>
      <c r="J16" s="116"/>
      <c r="K16" s="146">
        <f t="shared" si="1"/>
        <v>100</v>
      </c>
      <c r="L16" s="151">
        <f t="shared" si="2"/>
        <v>100</v>
      </c>
      <c r="M16" s="117">
        <f t="shared" si="3"/>
        <v>100</v>
      </c>
    </row>
    <row r="17" spans="1:43" x14ac:dyDescent="0.2">
      <c r="A17" s="124">
        <v>11</v>
      </c>
      <c r="B17" s="155"/>
      <c r="C17" s="2"/>
      <c r="D17" s="118"/>
      <c r="E17" s="143"/>
      <c r="F17" s="116"/>
      <c r="G17" s="118"/>
      <c r="H17" s="146">
        <f t="shared" si="0"/>
        <v>100</v>
      </c>
      <c r="I17" s="2"/>
      <c r="J17" s="118"/>
      <c r="K17" s="146">
        <f t="shared" si="1"/>
        <v>100</v>
      </c>
      <c r="L17" s="151">
        <f t="shared" si="2"/>
        <v>100</v>
      </c>
      <c r="M17" s="117">
        <f t="shared" si="3"/>
        <v>100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1"/>
      <c r="AC17" s="11"/>
      <c r="AD17" s="11"/>
      <c r="AE17" s="11"/>
      <c r="AF17" s="11"/>
      <c r="AG17" s="11"/>
      <c r="AH17" s="11"/>
      <c r="AI17" s="11"/>
    </row>
    <row r="18" spans="1:43" ht="16.5" thickBot="1" x14ac:dyDescent="0.3">
      <c r="A18" s="124">
        <v>12</v>
      </c>
      <c r="B18" s="154"/>
      <c r="C18" s="128"/>
      <c r="D18" s="116"/>
      <c r="E18" s="143"/>
      <c r="F18" s="116"/>
      <c r="G18" s="116"/>
      <c r="H18" s="146">
        <f t="shared" si="0"/>
        <v>100</v>
      </c>
      <c r="I18" s="2"/>
      <c r="J18" s="116"/>
      <c r="K18" s="146">
        <f t="shared" si="1"/>
        <v>100</v>
      </c>
      <c r="L18" s="151">
        <f t="shared" si="2"/>
        <v>100</v>
      </c>
      <c r="M18" s="117">
        <f t="shared" si="3"/>
        <v>100</v>
      </c>
      <c r="O18" s="13" t="s">
        <v>33</v>
      </c>
      <c r="P18" s="13"/>
      <c r="Q18" s="13"/>
      <c r="R18" s="13"/>
      <c r="T18" s="94"/>
      <c r="U18" s="96"/>
      <c r="V18" s="95"/>
      <c r="W18" s="94"/>
      <c r="X18" s="96"/>
      <c r="Y18" s="94"/>
      <c r="Z18" s="94"/>
      <c r="AA18" s="96"/>
      <c r="AB18" s="94"/>
      <c r="AE18" s="107" t="s">
        <v>36</v>
      </c>
      <c r="AF18" s="107"/>
      <c r="AG18" s="107"/>
      <c r="AH18" s="107"/>
    </row>
    <row r="19" spans="1:43" ht="13.5" thickBot="1" x14ac:dyDescent="0.25">
      <c r="A19" s="124">
        <v>13</v>
      </c>
      <c r="B19" s="155"/>
      <c r="C19" s="2"/>
      <c r="D19" s="118"/>
      <c r="E19" s="143"/>
      <c r="F19" s="116"/>
      <c r="G19" s="118"/>
      <c r="H19" s="146">
        <f t="shared" si="0"/>
        <v>100</v>
      </c>
      <c r="I19" s="2"/>
      <c r="J19" s="118"/>
      <c r="K19" s="146">
        <f t="shared" si="1"/>
        <v>100</v>
      </c>
      <c r="L19" s="151">
        <f t="shared" si="2"/>
        <v>100</v>
      </c>
      <c r="M19" s="117">
        <f t="shared" si="3"/>
        <v>100</v>
      </c>
      <c r="O19"/>
      <c r="P19"/>
      <c r="Q19" s="15"/>
      <c r="R19" s="108"/>
      <c r="T19" s="82" t="s">
        <v>26</v>
      </c>
      <c r="U19" s="83" t="s">
        <v>0</v>
      </c>
      <c r="V19" s="84" t="s">
        <v>37</v>
      </c>
      <c r="W19" s="84" t="s">
        <v>27</v>
      </c>
      <c r="X19" s="83" t="s">
        <v>0</v>
      </c>
      <c r="Y19" s="84" t="s">
        <v>38</v>
      </c>
      <c r="Z19" s="84" t="s">
        <v>28</v>
      </c>
      <c r="AA19" s="83" t="s">
        <v>0</v>
      </c>
      <c r="AB19" s="158" t="s">
        <v>39</v>
      </c>
      <c r="AC19" s="72" t="s">
        <v>40</v>
      </c>
      <c r="AE19" s="39" t="s">
        <v>35</v>
      </c>
      <c r="AF19" s="40" t="s">
        <v>14</v>
      </c>
      <c r="AG19" s="41" t="s">
        <v>13</v>
      </c>
      <c r="AH19" s="42" t="s">
        <v>16</v>
      </c>
      <c r="AL19" s="66">
        <f>IF(U18="x",1,0)</f>
        <v>0</v>
      </c>
      <c r="AM19" s="67">
        <f>IF(X18="x",1,0)</f>
        <v>0</v>
      </c>
      <c r="AN19" s="68">
        <f>IF(AA18="x",1,0)</f>
        <v>0</v>
      </c>
    </row>
    <row r="20" spans="1:43" x14ac:dyDescent="0.2">
      <c r="A20" s="124">
        <v>14</v>
      </c>
      <c r="B20" s="154"/>
      <c r="C20" s="128"/>
      <c r="D20" s="116"/>
      <c r="E20" s="143"/>
      <c r="F20" s="116"/>
      <c r="G20" s="116"/>
      <c r="H20" s="146">
        <f t="shared" si="0"/>
        <v>100</v>
      </c>
      <c r="I20" s="2"/>
      <c r="J20" s="116"/>
      <c r="K20" s="146">
        <f t="shared" si="1"/>
        <v>100</v>
      </c>
      <c r="L20" s="151">
        <f t="shared" si="2"/>
        <v>100</v>
      </c>
      <c r="M20" s="117">
        <f t="shared" si="3"/>
        <v>100</v>
      </c>
      <c r="O20" s="17" t="s">
        <v>9</v>
      </c>
      <c r="P20" s="18">
        <v>0</v>
      </c>
      <c r="Q20" s="18" t="s">
        <v>93</v>
      </c>
      <c r="R20" s="32" t="s">
        <v>78</v>
      </c>
      <c r="S20" s="65"/>
      <c r="T20" s="31">
        <v>7.4450000000000003</v>
      </c>
      <c r="U20" s="30">
        <v>0</v>
      </c>
      <c r="V20" s="31">
        <v>7.4450000000000003</v>
      </c>
      <c r="W20" s="31">
        <v>7.556</v>
      </c>
      <c r="X20" s="30">
        <v>0</v>
      </c>
      <c r="Y20" s="31">
        <v>7.556</v>
      </c>
      <c r="Z20" s="31">
        <v>7.5250000000000004</v>
      </c>
      <c r="AA20" s="30">
        <v>0</v>
      </c>
      <c r="AB20" s="31">
        <v>7.5250000000000004</v>
      </c>
      <c r="AC20" s="85">
        <v>2</v>
      </c>
      <c r="AE20" s="43">
        <v>1</v>
      </c>
      <c r="AF20" s="105">
        <v>0</v>
      </c>
      <c r="AG20" s="44" t="s">
        <v>90</v>
      </c>
      <c r="AH20" s="45" t="s">
        <v>54</v>
      </c>
      <c r="AL20" s="66">
        <f>IF(AL19=0,$AL$3,$AL$4)</f>
        <v>3</v>
      </c>
      <c r="AM20" s="67">
        <f>IF(AL19+AM19=1,$AL$3,$AL$4)</f>
        <v>4</v>
      </c>
      <c r="AN20" s="68">
        <f>IF(OR(AL19+AM19+AN19=1,AL19+AM19+AN19=3),$AL$4,$AL$3)</f>
        <v>3</v>
      </c>
      <c r="AO20" s="67">
        <f>IF(V20&lt;V21,1,0)</f>
        <v>1</v>
      </c>
      <c r="AP20" s="67">
        <f>IF(Y20&lt;Y21,1,0)</f>
        <v>0</v>
      </c>
      <c r="AQ20" s="68">
        <f>IF(AB20&lt;AB21,1,0)</f>
        <v>1</v>
      </c>
    </row>
    <row r="21" spans="1:43" ht="13.5" thickBot="1" x14ac:dyDescent="0.25">
      <c r="A21" s="124">
        <v>15</v>
      </c>
      <c r="B21" s="154"/>
      <c r="C21" s="128"/>
      <c r="D21" s="118"/>
      <c r="E21" s="143"/>
      <c r="F21" s="116"/>
      <c r="G21" s="118"/>
      <c r="H21" s="146">
        <f t="shared" si="0"/>
        <v>100</v>
      </c>
      <c r="I21" s="2"/>
      <c r="J21" s="118"/>
      <c r="K21" s="146">
        <f t="shared" si="1"/>
        <v>100</v>
      </c>
      <c r="L21" s="151">
        <f t="shared" si="2"/>
        <v>100</v>
      </c>
      <c r="M21" s="117">
        <f t="shared" si="3"/>
        <v>100</v>
      </c>
      <c r="O21" s="23" t="s">
        <v>10</v>
      </c>
      <c r="P21" s="24">
        <v>0</v>
      </c>
      <c r="Q21" s="24" t="s">
        <v>92</v>
      </c>
      <c r="R21" s="33" t="s">
        <v>78</v>
      </c>
      <c r="S21" s="65"/>
      <c r="T21" s="31">
        <v>7.4610000000000003</v>
      </c>
      <c r="U21" s="30">
        <v>1</v>
      </c>
      <c r="V21" s="31">
        <v>7.6610000000000005</v>
      </c>
      <c r="W21" s="31">
        <v>7.3949999999999996</v>
      </c>
      <c r="X21" s="30">
        <v>0</v>
      </c>
      <c r="Y21" s="31">
        <v>7.3949999999999996</v>
      </c>
      <c r="Z21" s="31">
        <v>7.34</v>
      </c>
      <c r="AA21" s="30">
        <v>1</v>
      </c>
      <c r="AB21" s="31">
        <v>7.54</v>
      </c>
      <c r="AC21" s="73">
        <v>1</v>
      </c>
      <c r="AE21" s="43">
        <v>2</v>
      </c>
      <c r="AF21" s="105">
        <v>0</v>
      </c>
      <c r="AG21" s="44" t="s">
        <v>91</v>
      </c>
      <c r="AH21" s="45" t="s">
        <v>54</v>
      </c>
      <c r="AL21" s="69">
        <f>IF(AL19=0,$AL$4,$AL$3)</f>
        <v>4</v>
      </c>
      <c r="AM21" s="70">
        <f>IF(AL19+AM19=1,$AL$4,$AL$3)</f>
        <v>3</v>
      </c>
      <c r="AN21" s="71">
        <f>IF(OR(AL19+AM19+AN19=3,AL19+AM19+AN19=1),$AL$3,$AL$4)</f>
        <v>4</v>
      </c>
      <c r="AO21" s="70">
        <f>IF(V21&lt;V20,1,0)</f>
        <v>0</v>
      </c>
      <c r="AP21" s="70">
        <f>IF(Y21&lt;Y20,1,0)</f>
        <v>1</v>
      </c>
      <c r="AQ21" s="71">
        <f>IF(AB21&lt;AB20,1,0)</f>
        <v>0</v>
      </c>
    </row>
    <row r="22" spans="1:43" x14ac:dyDescent="0.2">
      <c r="A22" s="124">
        <v>16</v>
      </c>
      <c r="B22" s="154"/>
      <c r="C22" s="128"/>
      <c r="D22" s="116"/>
      <c r="E22" s="143"/>
      <c r="F22" s="116"/>
      <c r="G22" s="116"/>
      <c r="H22" s="146">
        <f t="shared" si="0"/>
        <v>100</v>
      </c>
      <c r="I22" s="2"/>
      <c r="J22" s="116"/>
      <c r="K22" s="146">
        <f t="shared" si="1"/>
        <v>100</v>
      </c>
      <c r="L22" s="151">
        <f t="shared" si="2"/>
        <v>100</v>
      </c>
      <c r="M22" s="117">
        <f t="shared" si="3"/>
        <v>100</v>
      </c>
      <c r="O22" s="29"/>
      <c r="P22" s="29"/>
      <c r="Q22" s="29"/>
      <c r="R22" s="29"/>
      <c r="T22" s="97"/>
      <c r="U22" s="97"/>
      <c r="V22" s="97"/>
      <c r="W22" s="97"/>
      <c r="X22" s="97"/>
      <c r="Y22" s="97"/>
      <c r="Z22" s="97"/>
      <c r="AA22" s="98"/>
      <c r="AB22" s="97"/>
      <c r="AC22" s="22"/>
      <c r="AE22" s="43">
        <v>3</v>
      </c>
      <c r="AF22" s="105">
        <v>0</v>
      </c>
      <c r="AG22" s="44" t="s">
        <v>93</v>
      </c>
      <c r="AH22" s="45" t="s">
        <v>78</v>
      </c>
    </row>
    <row r="23" spans="1:43" ht="16.5" thickBot="1" x14ac:dyDescent="0.3">
      <c r="A23" s="125">
        <v>17</v>
      </c>
      <c r="B23" s="155"/>
      <c r="C23" s="2"/>
      <c r="D23" s="118"/>
      <c r="E23" s="143"/>
      <c r="F23" s="116"/>
      <c r="G23" s="118"/>
      <c r="H23" s="146">
        <f t="shared" si="0"/>
        <v>100</v>
      </c>
      <c r="I23" s="2"/>
      <c r="J23" s="118"/>
      <c r="K23" s="146">
        <f t="shared" si="1"/>
        <v>100</v>
      </c>
      <c r="L23" s="151">
        <f t="shared" si="2"/>
        <v>100</v>
      </c>
      <c r="M23" s="117">
        <f t="shared" si="3"/>
        <v>100</v>
      </c>
      <c r="O23" s="13" t="s">
        <v>34</v>
      </c>
      <c r="P23" s="13"/>
      <c r="Q23" s="13"/>
      <c r="R23" s="13"/>
      <c r="T23" s="94"/>
      <c r="U23" s="96"/>
      <c r="V23" s="95"/>
      <c r="W23" s="94"/>
      <c r="X23" s="96"/>
      <c r="Y23" s="94"/>
      <c r="Z23" s="94"/>
      <c r="AA23" s="96"/>
      <c r="AB23" s="94"/>
      <c r="AE23" s="43">
        <v>4</v>
      </c>
      <c r="AF23" s="105">
        <v>0</v>
      </c>
      <c r="AG23" s="44" t="s">
        <v>92</v>
      </c>
      <c r="AH23" s="45" t="s">
        <v>78</v>
      </c>
      <c r="AI23" s="50" t="s">
        <v>11</v>
      </c>
    </row>
    <row r="24" spans="1:43" ht="13.5" thickBot="1" x14ac:dyDescent="0.25">
      <c r="A24" s="125">
        <v>18</v>
      </c>
      <c r="B24" s="154"/>
      <c r="C24" s="128"/>
      <c r="D24" s="116"/>
      <c r="E24" s="143"/>
      <c r="F24" s="116"/>
      <c r="G24" s="116"/>
      <c r="H24" s="146">
        <f t="shared" si="0"/>
        <v>100</v>
      </c>
      <c r="I24" s="2"/>
      <c r="J24" s="116"/>
      <c r="K24" s="146">
        <f t="shared" si="1"/>
        <v>100</v>
      </c>
      <c r="L24" s="151">
        <f t="shared" si="2"/>
        <v>100</v>
      </c>
      <c r="M24" s="117">
        <f t="shared" si="3"/>
        <v>100</v>
      </c>
      <c r="O24"/>
      <c r="P24"/>
      <c r="Q24" s="15"/>
      <c r="R24" s="108"/>
      <c r="T24" s="82" t="s">
        <v>26</v>
      </c>
      <c r="U24" s="83" t="s">
        <v>0</v>
      </c>
      <c r="V24" s="84" t="s">
        <v>37</v>
      </c>
      <c r="W24" s="84" t="s">
        <v>27</v>
      </c>
      <c r="X24" s="83" t="s">
        <v>0</v>
      </c>
      <c r="Y24" s="84" t="s">
        <v>38</v>
      </c>
      <c r="Z24" s="84" t="s">
        <v>28</v>
      </c>
      <c r="AA24" s="83" t="s">
        <v>0</v>
      </c>
      <c r="AB24" s="158" t="s">
        <v>39</v>
      </c>
      <c r="AC24" s="72" t="s">
        <v>40</v>
      </c>
      <c r="AE24" s="51">
        <v>5</v>
      </c>
      <c r="AF24" s="104">
        <v>0</v>
      </c>
      <c r="AG24" s="52" t="s">
        <v>94</v>
      </c>
      <c r="AH24" s="53" t="s">
        <v>54</v>
      </c>
      <c r="AI24" s="54">
        <v>7.4089999999999998</v>
      </c>
      <c r="AL24" s="66">
        <f>IF(U23="x",1,0)</f>
        <v>0</v>
      </c>
      <c r="AM24" s="67">
        <f>IF(X23="x",1,0)</f>
        <v>0</v>
      </c>
      <c r="AN24" s="68">
        <f>IF(AA23="x",1,0)</f>
        <v>0</v>
      </c>
    </row>
    <row r="25" spans="1:43" x14ac:dyDescent="0.2">
      <c r="A25" s="125">
        <v>19</v>
      </c>
      <c r="B25" s="154"/>
      <c r="C25" s="128"/>
      <c r="D25" s="118"/>
      <c r="E25" s="143"/>
      <c r="F25" s="116"/>
      <c r="G25" s="118"/>
      <c r="H25" s="146">
        <f t="shared" si="0"/>
        <v>100</v>
      </c>
      <c r="I25" s="2"/>
      <c r="J25" s="118"/>
      <c r="K25" s="146">
        <f t="shared" si="1"/>
        <v>100</v>
      </c>
      <c r="L25" s="151">
        <f t="shared" si="2"/>
        <v>100</v>
      </c>
      <c r="M25" s="117">
        <f t="shared" si="3"/>
        <v>100</v>
      </c>
      <c r="O25" s="34" t="s">
        <v>6</v>
      </c>
      <c r="P25" s="28">
        <v>0</v>
      </c>
      <c r="Q25" s="28" t="s">
        <v>90</v>
      </c>
      <c r="R25" s="35" t="s">
        <v>54</v>
      </c>
      <c r="S25" s="65"/>
      <c r="T25" s="31">
        <v>6.7270000000000003</v>
      </c>
      <c r="U25" s="30">
        <v>0</v>
      </c>
      <c r="V25" s="31">
        <v>6.7270000000000003</v>
      </c>
      <c r="W25" s="31">
        <v>6.7060000000000004</v>
      </c>
      <c r="X25" s="30">
        <v>1</v>
      </c>
      <c r="Y25" s="31">
        <v>6.9060000000000006</v>
      </c>
      <c r="Z25" s="31"/>
      <c r="AA25" s="30"/>
      <c r="AB25" s="31">
        <v>0</v>
      </c>
      <c r="AC25" s="85">
        <v>2</v>
      </c>
      <c r="AE25" s="55">
        <v>5</v>
      </c>
      <c r="AF25" s="105" t="s">
        <v>95</v>
      </c>
      <c r="AG25" s="44" t="s">
        <v>95</v>
      </c>
      <c r="AH25" s="45" t="s">
        <v>95</v>
      </c>
      <c r="AI25" s="56" t="s">
        <v>95</v>
      </c>
      <c r="AL25" s="66">
        <f>IF(AL24=0,$AL$3,$AL$4)</f>
        <v>3</v>
      </c>
      <c r="AM25" s="67">
        <f>IF(AL24+AM24=1,$AL$3,$AL$4)</f>
        <v>4</v>
      </c>
      <c r="AN25" s="68">
        <f>IF(OR(AL24+AM24+AN24=1,AL24+AM24+AN24=3),$AL$4,$AL$3)</f>
        <v>3</v>
      </c>
      <c r="AO25" s="67">
        <f>IF(V25&lt;V26,1,0)</f>
        <v>1</v>
      </c>
      <c r="AP25" s="67">
        <f>IF(Y25&lt;Y26,1,0)</f>
        <v>1</v>
      </c>
      <c r="AQ25" s="68">
        <f>IF(AB25&lt;AB26,1,0)</f>
        <v>0</v>
      </c>
    </row>
    <row r="26" spans="1:43" ht="13.5" thickBot="1" x14ac:dyDescent="0.25">
      <c r="A26" s="125">
        <v>20</v>
      </c>
      <c r="B26" s="154"/>
      <c r="C26" s="128"/>
      <c r="D26" s="116"/>
      <c r="E26" s="143"/>
      <c r="F26" s="116"/>
      <c r="G26" s="116"/>
      <c r="H26" s="146">
        <f t="shared" si="0"/>
        <v>100</v>
      </c>
      <c r="I26" s="2"/>
      <c r="J26" s="116"/>
      <c r="K26" s="146">
        <f t="shared" si="1"/>
        <v>100</v>
      </c>
      <c r="L26" s="151">
        <f t="shared" si="2"/>
        <v>100</v>
      </c>
      <c r="M26" s="117">
        <f t="shared" si="3"/>
        <v>100</v>
      </c>
      <c r="O26" s="36" t="s">
        <v>7</v>
      </c>
      <c r="P26" s="37">
        <v>0</v>
      </c>
      <c r="Q26" s="37" t="s">
        <v>91</v>
      </c>
      <c r="R26" s="38" t="s">
        <v>54</v>
      </c>
      <c r="S26" s="65"/>
      <c r="T26" s="31">
        <v>6.851</v>
      </c>
      <c r="U26" s="30">
        <v>0</v>
      </c>
      <c r="V26" s="31">
        <v>6.851</v>
      </c>
      <c r="W26" s="31">
        <v>6.9489999999999998</v>
      </c>
      <c r="X26" s="30">
        <v>0</v>
      </c>
      <c r="Y26" s="31">
        <v>6.9489999999999998</v>
      </c>
      <c r="Z26" s="31"/>
      <c r="AA26" s="30"/>
      <c r="AB26" s="31">
        <v>0</v>
      </c>
      <c r="AC26" s="73">
        <v>0</v>
      </c>
      <c r="AE26" s="55">
        <v>5</v>
      </c>
      <c r="AF26" s="105" t="s">
        <v>95</v>
      </c>
      <c r="AG26" s="44" t="s">
        <v>95</v>
      </c>
      <c r="AH26" s="45" t="s">
        <v>95</v>
      </c>
      <c r="AI26" s="56" t="s">
        <v>95</v>
      </c>
      <c r="AL26" s="69">
        <f>IF(AL24=0,$AL$4,$AL$3)</f>
        <v>4</v>
      </c>
      <c r="AM26" s="70">
        <f>IF(AL24+AM24=1,$AL$4,$AL$3)</f>
        <v>3</v>
      </c>
      <c r="AN26" s="71">
        <f>IF(OR(AL24+AM24+AN24=3,AL24+AM24+AN24=1),$AL$3,$AL$4)</f>
        <v>4</v>
      </c>
      <c r="AO26" s="70">
        <f>IF(V26&lt;V25,1,0)</f>
        <v>0</v>
      </c>
      <c r="AP26" s="70">
        <f>IF(Y26&lt;Y25,1,0)</f>
        <v>0</v>
      </c>
      <c r="AQ26" s="71">
        <f>IF(AB26&lt;AB25,1,0)</f>
        <v>0</v>
      </c>
    </row>
    <row r="27" spans="1:43" x14ac:dyDescent="0.2">
      <c r="A27" s="125">
        <v>21</v>
      </c>
      <c r="B27" s="154"/>
      <c r="C27" s="128"/>
      <c r="D27" s="118"/>
      <c r="E27" s="143"/>
      <c r="F27" s="116"/>
      <c r="G27" s="118"/>
      <c r="H27" s="146">
        <f t="shared" si="0"/>
        <v>100</v>
      </c>
      <c r="I27" s="2"/>
      <c r="J27" s="118"/>
      <c r="K27" s="146">
        <f t="shared" si="1"/>
        <v>100</v>
      </c>
      <c r="L27" s="151">
        <f t="shared" si="2"/>
        <v>100</v>
      </c>
      <c r="M27" s="117">
        <f t="shared" si="3"/>
        <v>100</v>
      </c>
      <c r="T27" s="159"/>
      <c r="U27" s="159"/>
      <c r="V27" s="159"/>
      <c r="W27" s="159"/>
      <c r="X27" s="159"/>
      <c r="Y27" s="90"/>
      <c r="Z27" s="67"/>
      <c r="AA27" s="91"/>
      <c r="AB27" s="159"/>
      <c r="AE27" s="55">
        <v>5</v>
      </c>
      <c r="AF27" s="105" t="s">
        <v>95</v>
      </c>
      <c r="AG27" s="44" t="s">
        <v>95</v>
      </c>
      <c r="AH27" s="45" t="s">
        <v>95</v>
      </c>
      <c r="AI27" s="56" t="s">
        <v>95</v>
      </c>
    </row>
    <row r="28" spans="1:43" x14ac:dyDescent="0.2">
      <c r="A28" s="125">
        <v>22</v>
      </c>
      <c r="B28" s="154"/>
      <c r="C28" s="128"/>
      <c r="D28" s="116"/>
      <c r="E28" s="143"/>
      <c r="F28" s="116"/>
      <c r="G28" s="116"/>
      <c r="H28" s="146">
        <f t="shared" si="0"/>
        <v>100</v>
      </c>
      <c r="I28" s="2"/>
      <c r="J28" s="116"/>
      <c r="K28" s="146">
        <f t="shared" si="1"/>
        <v>100</v>
      </c>
      <c r="L28" s="151">
        <f t="shared" si="2"/>
        <v>100</v>
      </c>
      <c r="M28" s="117">
        <f t="shared" si="3"/>
        <v>100</v>
      </c>
      <c r="T28" s="22"/>
      <c r="U28" s="29"/>
      <c r="V28" s="30"/>
      <c r="W28" s="22"/>
      <c r="X28" s="22"/>
      <c r="Y28" s="22"/>
      <c r="Z28" s="22"/>
      <c r="AA28" s="21"/>
      <c r="AB28" s="22"/>
      <c r="AE28" s="55">
        <v>5</v>
      </c>
      <c r="AF28" s="105" t="s">
        <v>95</v>
      </c>
      <c r="AG28" s="44" t="s">
        <v>95</v>
      </c>
      <c r="AH28" s="45" t="s">
        <v>95</v>
      </c>
      <c r="AI28" s="56" t="s">
        <v>95</v>
      </c>
    </row>
    <row r="29" spans="1:43" x14ac:dyDescent="0.2">
      <c r="A29" s="125">
        <v>23</v>
      </c>
      <c r="B29" s="154"/>
      <c r="C29" s="2"/>
      <c r="D29" s="118"/>
      <c r="E29" s="143"/>
      <c r="F29" s="116"/>
      <c r="G29" s="118"/>
      <c r="H29" s="146">
        <f t="shared" si="0"/>
        <v>100</v>
      </c>
      <c r="I29" s="2"/>
      <c r="J29" s="118"/>
      <c r="K29" s="146">
        <f t="shared" si="1"/>
        <v>100</v>
      </c>
      <c r="L29" s="151">
        <f t="shared" si="2"/>
        <v>100</v>
      </c>
      <c r="M29" s="117">
        <f t="shared" si="3"/>
        <v>100</v>
      </c>
      <c r="U29" s="15"/>
      <c r="V29" s="108"/>
      <c r="AE29" s="55">
        <v>5</v>
      </c>
      <c r="AF29" s="105" t="s">
        <v>95</v>
      </c>
      <c r="AG29" s="44" t="s">
        <v>95</v>
      </c>
      <c r="AH29" s="45" t="s">
        <v>95</v>
      </c>
      <c r="AI29" s="56" t="s">
        <v>95</v>
      </c>
    </row>
    <row r="30" spans="1:43" x14ac:dyDescent="0.2">
      <c r="A30" s="125">
        <v>24</v>
      </c>
      <c r="B30" s="154"/>
      <c r="C30" s="2"/>
      <c r="D30" s="116"/>
      <c r="E30" s="143"/>
      <c r="F30" s="116"/>
      <c r="G30" s="116"/>
      <c r="H30" s="146">
        <f t="shared" si="0"/>
        <v>100</v>
      </c>
      <c r="I30" s="2"/>
      <c r="J30" s="116"/>
      <c r="K30" s="146">
        <f t="shared" si="1"/>
        <v>100</v>
      </c>
      <c r="L30" s="151">
        <f t="shared" si="2"/>
        <v>100</v>
      </c>
      <c r="M30" s="117">
        <f t="shared" si="3"/>
        <v>100</v>
      </c>
      <c r="U30" s="15"/>
      <c r="V30" s="108"/>
      <c r="AE30" s="55">
        <v>5</v>
      </c>
      <c r="AF30" s="105" t="s">
        <v>95</v>
      </c>
      <c r="AG30" s="44" t="s">
        <v>95</v>
      </c>
      <c r="AH30" s="45" t="s">
        <v>95</v>
      </c>
      <c r="AI30" s="56" t="s">
        <v>95</v>
      </c>
    </row>
    <row r="31" spans="1:43" x14ac:dyDescent="0.2">
      <c r="A31" s="125">
        <v>25</v>
      </c>
      <c r="B31" s="154"/>
      <c r="C31" s="2"/>
      <c r="D31" s="118"/>
      <c r="E31" s="143"/>
      <c r="F31" s="116"/>
      <c r="G31" s="118"/>
      <c r="H31" s="146">
        <f t="shared" si="0"/>
        <v>100</v>
      </c>
      <c r="I31" s="2"/>
      <c r="J31" s="118"/>
      <c r="K31" s="146">
        <f t="shared" si="1"/>
        <v>100</v>
      </c>
      <c r="L31" s="151">
        <f t="shared" si="2"/>
        <v>100</v>
      </c>
      <c r="M31" s="117">
        <f t="shared" si="3"/>
        <v>100</v>
      </c>
      <c r="U31" s="15"/>
      <c r="V31" s="108"/>
      <c r="AE31" s="55">
        <v>5</v>
      </c>
      <c r="AF31" s="105" t="s">
        <v>95</v>
      </c>
      <c r="AG31" s="44" t="s">
        <v>95</v>
      </c>
      <c r="AH31" s="45" t="s">
        <v>95</v>
      </c>
      <c r="AI31" s="56" t="s">
        <v>95</v>
      </c>
    </row>
    <row r="32" spans="1:43" x14ac:dyDescent="0.2">
      <c r="A32" s="125">
        <v>26</v>
      </c>
      <c r="B32" s="154"/>
      <c r="C32" s="2"/>
      <c r="D32" s="116"/>
      <c r="E32" s="143"/>
      <c r="F32" s="116"/>
      <c r="G32" s="116"/>
      <c r="H32" s="146">
        <f t="shared" si="0"/>
        <v>100</v>
      </c>
      <c r="I32" s="2"/>
      <c r="J32" s="116"/>
      <c r="K32" s="146">
        <f t="shared" si="1"/>
        <v>100</v>
      </c>
      <c r="L32" s="151">
        <f t="shared" si="2"/>
        <v>100</v>
      </c>
      <c r="M32" s="117">
        <f t="shared" si="3"/>
        <v>100</v>
      </c>
      <c r="U32" s="15"/>
      <c r="V32" s="108"/>
      <c r="AE32" s="55">
        <v>5</v>
      </c>
      <c r="AF32" s="105" t="s">
        <v>95</v>
      </c>
      <c r="AG32" s="44" t="s">
        <v>95</v>
      </c>
      <c r="AH32" s="45" t="s">
        <v>95</v>
      </c>
      <c r="AI32" s="56" t="s">
        <v>95</v>
      </c>
    </row>
    <row r="33" spans="1:35" x14ac:dyDescent="0.2">
      <c r="A33" s="125">
        <v>27</v>
      </c>
      <c r="B33" s="154"/>
      <c r="C33" s="2"/>
      <c r="D33" s="118"/>
      <c r="E33" s="143"/>
      <c r="F33" s="116"/>
      <c r="G33" s="118"/>
      <c r="H33" s="146">
        <f t="shared" si="0"/>
        <v>100</v>
      </c>
      <c r="I33" s="2"/>
      <c r="J33" s="118"/>
      <c r="K33" s="146">
        <f t="shared" si="1"/>
        <v>100</v>
      </c>
      <c r="L33" s="151">
        <f t="shared" si="2"/>
        <v>100</v>
      </c>
      <c r="M33" s="117">
        <f t="shared" si="3"/>
        <v>100</v>
      </c>
      <c r="U33" s="15"/>
      <c r="V33" s="108"/>
      <c r="AE33" s="55">
        <v>5</v>
      </c>
      <c r="AF33" s="105" t="s">
        <v>95</v>
      </c>
      <c r="AG33" s="44" t="s">
        <v>95</v>
      </c>
      <c r="AH33" s="45" t="s">
        <v>95</v>
      </c>
      <c r="AI33" s="56" t="s">
        <v>95</v>
      </c>
    </row>
    <row r="34" spans="1:35" x14ac:dyDescent="0.2">
      <c r="A34" s="125">
        <v>28</v>
      </c>
      <c r="B34" s="154"/>
      <c r="C34" s="2"/>
      <c r="D34" s="116"/>
      <c r="E34" s="143"/>
      <c r="F34" s="116"/>
      <c r="G34" s="116"/>
      <c r="H34" s="146">
        <f t="shared" si="0"/>
        <v>100</v>
      </c>
      <c r="I34" s="2"/>
      <c r="J34" s="116"/>
      <c r="K34" s="146">
        <f t="shared" si="1"/>
        <v>100</v>
      </c>
      <c r="L34" s="151">
        <f t="shared" si="2"/>
        <v>100</v>
      </c>
      <c r="M34" s="117">
        <f t="shared" si="3"/>
        <v>100</v>
      </c>
      <c r="U34" s="15"/>
      <c r="V34" s="108"/>
      <c r="AE34" s="55">
        <v>5</v>
      </c>
      <c r="AF34" s="105" t="s">
        <v>95</v>
      </c>
      <c r="AG34" s="44" t="s">
        <v>95</v>
      </c>
      <c r="AH34" s="45" t="s">
        <v>95</v>
      </c>
      <c r="AI34" s="56" t="s">
        <v>95</v>
      </c>
    </row>
    <row r="35" spans="1:35" x14ac:dyDescent="0.2">
      <c r="A35" s="125">
        <v>29</v>
      </c>
      <c r="B35" s="154"/>
      <c r="C35" s="2"/>
      <c r="D35" s="118"/>
      <c r="E35" s="143"/>
      <c r="F35" s="116"/>
      <c r="G35" s="118"/>
      <c r="H35" s="146">
        <f t="shared" si="0"/>
        <v>100</v>
      </c>
      <c r="I35" s="2"/>
      <c r="J35" s="118"/>
      <c r="K35" s="146">
        <f t="shared" si="1"/>
        <v>100</v>
      </c>
      <c r="L35" s="151">
        <f t="shared" si="2"/>
        <v>100</v>
      </c>
      <c r="M35" s="117">
        <f t="shared" si="3"/>
        <v>100</v>
      </c>
      <c r="U35" s="15"/>
      <c r="V35" s="108"/>
      <c r="AE35" s="55">
        <v>5</v>
      </c>
      <c r="AF35" s="105" t="s">
        <v>95</v>
      </c>
      <c r="AG35" s="44" t="s">
        <v>95</v>
      </c>
      <c r="AH35" s="45" t="s">
        <v>95</v>
      </c>
      <c r="AI35" s="56" t="s">
        <v>95</v>
      </c>
    </row>
    <row r="36" spans="1:35" x14ac:dyDescent="0.2">
      <c r="A36" s="125">
        <v>30</v>
      </c>
      <c r="B36" s="154"/>
      <c r="C36" s="2"/>
      <c r="D36" s="116"/>
      <c r="E36" s="143"/>
      <c r="F36" s="116"/>
      <c r="G36" s="116"/>
      <c r="H36" s="146">
        <f t="shared" si="0"/>
        <v>100</v>
      </c>
      <c r="I36" s="2"/>
      <c r="J36" s="116"/>
      <c r="K36" s="146">
        <f t="shared" si="1"/>
        <v>100</v>
      </c>
      <c r="L36" s="151">
        <f t="shared" si="2"/>
        <v>100</v>
      </c>
      <c r="M36" s="117">
        <f t="shared" si="3"/>
        <v>100</v>
      </c>
      <c r="U36" s="15"/>
      <c r="V36" s="108"/>
      <c r="AE36" s="55">
        <v>5</v>
      </c>
      <c r="AF36" s="105" t="s">
        <v>95</v>
      </c>
      <c r="AG36" s="44" t="s">
        <v>95</v>
      </c>
      <c r="AH36" s="45" t="s">
        <v>95</v>
      </c>
      <c r="AI36" s="56" t="s">
        <v>95</v>
      </c>
    </row>
    <row r="37" spans="1:35" x14ac:dyDescent="0.2">
      <c r="A37" s="125">
        <v>31</v>
      </c>
      <c r="B37" s="154"/>
      <c r="C37" s="2"/>
      <c r="D37" s="118"/>
      <c r="E37" s="143"/>
      <c r="F37" s="116"/>
      <c r="G37" s="118"/>
      <c r="H37" s="146">
        <f t="shared" si="0"/>
        <v>100</v>
      </c>
      <c r="I37" s="2"/>
      <c r="J37" s="118"/>
      <c r="K37" s="146">
        <f t="shared" si="1"/>
        <v>100</v>
      </c>
      <c r="L37" s="151">
        <f t="shared" si="2"/>
        <v>100</v>
      </c>
      <c r="M37" s="117">
        <f t="shared" si="3"/>
        <v>100</v>
      </c>
      <c r="U37" s="15"/>
      <c r="V37" s="108"/>
      <c r="AE37" s="55">
        <v>5</v>
      </c>
      <c r="AF37" s="105" t="s">
        <v>95</v>
      </c>
      <c r="AG37" s="44" t="s">
        <v>95</v>
      </c>
      <c r="AH37" s="45" t="s">
        <v>95</v>
      </c>
      <c r="AI37" s="56" t="s">
        <v>95</v>
      </c>
    </row>
    <row r="38" spans="1:35" x14ac:dyDescent="0.2">
      <c r="A38" s="125">
        <v>32</v>
      </c>
      <c r="B38" s="154"/>
      <c r="C38" s="2"/>
      <c r="D38" s="116"/>
      <c r="E38" s="143"/>
      <c r="F38" s="116"/>
      <c r="G38" s="116"/>
      <c r="H38" s="146">
        <f t="shared" si="0"/>
        <v>100</v>
      </c>
      <c r="I38" s="2"/>
      <c r="J38" s="116"/>
      <c r="K38" s="146">
        <f t="shared" si="1"/>
        <v>100</v>
      </c>
      <c r="L38" s="151">
        <f t="shared" si="2"/>
        <v>100</v>
      </c>
      <c r="M38" s="117">
        <f t="shared" si="3"/>
        <v>100</v>
      </c>
      <c r="U38" s="15"/>
      <c r="V38" s="108"/>
      <c r="AE38" s="55">
        <v>5</v>
      </c>
      <c r="AF38" s="105" t="s">
        <v>95</v>
      </c>
      <c r="AG38" s="44" t="s">
        <v>95</v>
      </c>
      <c r="AH38" s="45" t="s">
        <v>95</v>
      </c>
      <c r="AI38" s="56" t="s">
        <v>95</v>
      </c>
    </row>
    <row r="39" spans="1:35" x14ac:dyDescent="0.2">
      <c r="A39" s="126">
        <v>33</v>
      </c>
      <c r="B39" s="156"/>
      <c r="C39" s="22"/>
      <c r="D39" s="30"/>
      <c r="E39" s="144"/>
      <c r="F39" s="102"/>
      <c r="G39" s="30"/>
      <c r="H39" s="147">
        <f t="shared" si="0"/>
        <v>100</v>
      </c>
      <c r="I39" s="22"/>
      <c r="J39" s="30"/>
      <c r="K39" s="147">
        <f t="shared" si="1"/>
        <v>100</v>
      </c>
      <c r="L39" s="152">
        <f t="shared" si="2"/>
        <v>100</v>
      </c>
      <c r="M39" s="117">
        <f t="shared" si="3"/>
        <v>100</v>
      </c>
      <c r="U39" s="15"/>
      <c r="V39" s="108"/>
      <c r="AE39" s="55">
        <v>5</v>
      </c>
      <c r="AF39" s="105" t="s">
        <v>95</v>
      </c>
      <c r="AG39" s="44" t="s">
        <v>95</v>
      </c>
      <c r="AH39" s="45" t="s">
        <v>95</v>
      </c>
      <c r="AI39" s="56" t="s">
        <v>95</v>
      </c>
    </row>
    <row r="40" spans="1:35" x14ac:dyDescent="0.2">
      <c r="A40" s="126">
        <v>34</v>
      </c>
      <c r="B40" s="156"/>
      <c r="C40" s="31"/>
      <c r="D40" s="30"/>
      <c r="E40" s="144"/>
      <c r="F40" s="102"/>
      <c r="G40" s="30"/>
      <c r="H40" s="147">
        <f t="shared" si="0"/>
        <v>100</v>
      </c>
      <c r="I40" s="22"/>
      <c r="J40" s="30"/>
      <c r="K40" s="147">
        <f t="shared" si="1"/>
        <v>100</v>
      </c>
      <c r="L40" s="152">
        <f t="shared" si="2"/>
        <v>100</v>
      </c>
      <c r="M40" s="117">
        <f t="shared" si="3"/>
        <v>100</v>
      </c>
      <c r="U40" s="15"/>
      <c r="V40" s="108"/>
      <c r="AE40" s="55">
        <v>5</v>
      </c>
      <c r="AF40" s="105" t="s">
        <v>95</v>
      </c>
      <c r="AG40" s="44" t="s">
        <v>95</v>
      </c>
      <c r="AH40" s="45" t="s">
        <v>95</v>
      </c>
      <c r="AI40" s="56" t="s">
        <v>95</v>
      </c>
    </row>
    <row r="41" spans="1:35" x14ac:dyDescent="0.2">
      <c r="A41" s="126">
        <v>35</v>
      </c>
      <c r="B41" s="156"/>
      <c r="C41" s="31"/>
      <c r="D41" s="30"/>
      <c r="E41" s="144"/>
      <c r="F41" s="102"/>
      <c r="G41" s="30"/>
      <c r="H41" s="147">
        <f t="shared" si="0"/>
        <v>100</v>
      </c>
      <c r="I41" s="22"/>
      <c r="J41" s="30"/>
      <c r="K41" s="147">
        <f t="shared" si="1"/>
        <v>100</v>
      </c>
      <c r="L41" s="152">
        <f t="shared" si="2"/>
        <v>100</v>
      </c>
      <c r="M41" s="117">
        <f t="shared" si="3"/>
        <v>100</v>
      </c>
      <c r="U41" s="15"/>
      <c r="V41" s="108"/>
      <c r="AE41" s="55">
        <v>5</v>
      </c>
      <c r="AF41" s="105" t="s">
        <v>95</v>
      </c>
      <c r="AG41" s="44" t="s">
        <v>95</v>
      </c>
      <c r="AH41" s="45" t="s">
        <v>95</v>
      </c>
      <c r="AI41" s="56" t="s">
        <v>95</v>
      </c>
    </row>
    <row r="42" spans="1:35" x14ac:dyDescent="0.2">
      <c r="A42" s="126">
        <v>36</v>
      </c>
      <c r="B42" s="156"/>
      <c r="C42" s="31"/>
      <c r="D42" s="30"/>
      <c r="E42" s="144"/>
      <c r="F42" s="102"/>
      <c r="G42" s="30"/>
      <c r="H42" s="147">
        <f t="shared" si="0"/>
        <v>100</v>
      </c>
      <c r="I42" s="22"/>
      <c r="J42" s="30"/>
      <c r="K42" s="147">
        <f t="shared" si="1"/>
        <v>100</v>
      </c>
      <c r="L42" s="152">
        <f t="shared" si="2"/>
        <v>100</v>
      </c>
      <c r="M42" s="117">
        <f t="shared" si="3"/>
        <v>100</v>
      </c>
      <c r="U42" s="15"/>
      <c r="V42" s="108"/>
      <c r="AE42" s="55">
        <v>5</v>
      </c>
      <c r="AF42" s="105" t="s">
        <v>95</v>
      </c>
      <c r="AG42" s="44" t="s">
        <v>95</v>
      </c>
      <c r="AH42" s="45" t="s">
        <v>95</v>
      </c>
      <c r="AI42" s="56" t="s">
        <v>95</v>
      </c>
    </row>
    <row r="43" spans="1:35" x14ac:dyDescent="0.2">
      <c r="A43" s="126">
        <v>37</v>
      </c>
      <c r="B43" s="156"/>
      <c r="C43" s="31"/>
      <c r="D43" s="30"/>
      <c r="E43" s="144"/>
      <c r="F43" s="102"/>
      <c r="G43" s="30"/>
      <c r="H43" s="147">
        <f t="shared" si="0"/>
        <v>100</v>
      </c>
      <c r="I43" s="22"/>
      <c r="J43" s="30"/>
      <c r="K43" s="147">
        <f t="shared" si="1"/>
        <v>100</v>
      </c>
      <c r="L43" s="152">
        <f t="shared" si="2"/>
        <v>100</v>
      </c>
      <c r="M43" s="117">
        <f t="shared" si="3"/>
        <v>100</v>
      </c>
      <c r="U43" s="15"/>
      <c r="V43" s="108"/>
      <c r="AE43" s="55">
        <v>5</v>
      </c>
      <c r="AF43" s="105" t="s">
        <v>95</v>
      </c>
      <c r="AG43" s="44" t="s">
        <v>95</v>
      </c>
      <c r="AH43" s="45" t="s">
        <v>95</v>
      </c>
      <c r="AI43" s="56" t="s">
        <v>95</v>
      </c>
    </row>
    <row r="44" spans="1:35" x14ac:dyDescent="0.2">
      <c r="A44" s="126">
        <v>38</v>
      </c>
      <c r="B44" s="156"/>
      <c r="C44" s="31"/>
      <c r="D44" s="30"/>
      <c r="E44" s="144"/>
      <c r="F44" s="102"/>
      <c r="G44" s="30"/>
      <c r="H44" s="147">
        <f t="shared" si="0"/>
        <v>100</v>
      </c>
      <c r="I44" s="22"/>
      <c r="J44" s="30"/>
      <c r="K44" s="147">
        <f t="shared" si="1"/>
        <v>100</v>
      </c>
      <c r="L44" s="152">
        <f t="shared" si="2"/>
        <v>100</v>
      </c>
      <c r="M44" s="117">
        <f t="shared" si="3"/>
        <v>100</v>
      </c>
      <c r="U44" s="15"/>
      <c r="V44" s="108"/>
      <c r="AE44" s="55">
        <v>5</v>
      </c>
      <c r="AF44" s="105" t="s">
        <v>95</v>
      </c>
      <c r="AG44" s="44" t="s">
        <v>95</v>
      </c>
      <c r="AH44" s="45" t="s">
        <v>95</v>
      </c>
      <c r="AI44" s="56" t="s">
        <v>95</v>
      </c>
    </row>
    <row r="45" spans="1:35" x14ac:dyDescent="0.2">
      <c r="A45" s="126">
        <v>39</v>
      </c>
      <c r="B45" s="156"/>
      <c r="C45" s="31"/>
      <c r="D45" s="30"/>
      <c r="E45" s="144"/>
      <c r="F45" s="102"/>
      <c r="G45" s="30"/>
      <c r="H45" s="147">
        <f t="shared" si="0"/>
        <v>100</v>
      </c>
      <c r="I45" s="22"/>
      <c r="J45" s="30"/>
      <c r="K45" s="147">
        <f t="shared" si="1"/>
        <v>100</v>
      </c>
      <c r="L45" s="152">
        <f t="shared" si="2"/>
        <v>100</v>
      </c>
      <c r="M45" s="117">
        <f t="shared" si="3"/>
        <v>100</v>
      </c>
      <c r="U45" s="15"/>
      <c r="V45" s="108"/>
      <c r="AE45" s="55">
        <v>5</v>
      </c>
      <c r="AF45" s="105" t="s">
        <v>95</v>
      </c>
      <c r="AG45" s="44" t="s">
        <v>95</v>
      </c>
      <c r="AH45" s="45" t="s">
        <v>95</v>
      </c>
      <c r="AI45" s="56" t="s">
        <v>95</v>
      </c>
    </row>
    <row r="46" spans="1:35" x14ac:dyDescent="0.2">
      <c r="A46" s="126">
        <v>40</v>
      </c>
      <c r="B46" s="156"/>
      <c r="C46" s="31"/>
      <c r="D46" s="30"/>
      <c r="E46" s="144"/>
      <c r="F46" s="102"/>
      <c r="G46" s="30"/>
      <c r="H46" s="147">
        <f t="shared" si="0"/>
        <v>100</v>
      </c>
      <c r="I46" s="22"/>
      <c r="J46" s="30"/>
      <c r="K46" s="147">
        <f t="shared" si="1"/>
        <v>100</v>
      </c>
      <c r="L46" s="152">
        <f t="shared" si="2"/>
        <v>100</v>
      </c>
      <c r="M46" s="117">
        <f t="shared" si="3"/>
        <v>100</v>
      </c>
      <c r="U46" s="15"/>
      <c r="V46" s="108"/>
      <c r="AE46" s="55">
        <v>5</v>
      </c>
      <c r="AF46" s="105" t="s">
        <v>95</v>
      </c>
      <c r="AG46" s="44" t="s">
        <v>95</v>
      </c>
      <c r="AH46" s="45" t="s">
        <v>95</v>
      </c>
      <c r="AI46" s="56" t="s">
        <v>95</v>
      </c>
    </row>
    <row r="47" spans="1:35" x14ac:dyDescent="0.2">
      <c r="A47" s="126">
        <v>41</v>
      </c>
      <c r="B47" s="156"/>
      <c r="C47" s="31"/>
      <c r="D47" s="30"/>
      <c r="E47" s="144"/>
      <c r="F47" s="102"/>
      <c r="G47" s="30"/>
      <c r="H47" s="147">
        <f t="shared" si="0"/>
        <v>100</v>
      </c>
      <c r="I47" s="22"/>
      <c r="J47" s="30"/>
      <c r="K47" s="147">
        <f t="shared" si="1"/>
        <v>100</v>
      </c>
      <c r="L47" s="152">
        <f t="shared" si="2"/>
        <v>100</v>
      </c>
      <c r="M47" s="117">
        <f t="shared" si="3"/>
        <v>100</v>
      </c>
      <c r="AE47" s="55">
        <v>5</v>
      </c>
      <c r="AF47" s="105" t="s">
        <v>95</v>
      </c>
      <c r="AG47" s="44" t="s">
        <v>95</v>
      </c>
      <c r="AH47" s="45" t="s">
        <v>95</v>
      </c>
      <c r="AI47" s="56" t="s">
        <v>95</v>
      </c>
    </row>
    <row r="48" spans="1:35" x14ac:dyDescent="0.2">
      <c r="A48" s="126">
        <v>42</v>
      </c>
      <c r="B48" s="156"/>
      <c r="C48" s="31"/>
      <c r="D48" s="30"/>
      <c r="E48" s="144"/>
      <c r="F48" s="102"/>
      <c r="G48" s="30"/>
      <c r="H48" s="147">
        <f t="shared" si="0"/>
        <v>100</v>
      </c>
      <c r="I48" s="22"/>
      <c r="J48" s="30"/>
      <c r="K48" s="147">
        <f t="shared" si="1"/>
        <v>100</v>
      </c>
      <c r="L48" s="152">
        <f t="shared" si="2"/>
        <v>100</v>
      </c>
      <c r="M48" s="117">
        <f t="shared" si="3"/>
        <v>100</v>
      </c>
      <c r="AE48" s="55">
        <v>5</v>
      </c>
      <c r="AF48" s="105" t="s">
        <v>95</v>
      </c>
      <c r="AG48" s="44" t="s">
        <v>95</v>
      </c>
      <c r="AH48" s="45" t="s">
        <v>95</v>
      </c>
      <c r="AI48" s="56" t="s">
        <v>95</v>
      </c>
    </row>
    <row r="49" spans="1:35" x14ac:dyDescent="0.2">
      <c r="A49" s="126">
        <v>43</v>
      </c>
      <c r="B49" s="156"/>
      <c r="C49" s="31"/>
      <c r="D49" s="30"/>
      <c r="E49" s="144"/>
      <c r="F49" s="102"/>
      <c r="G49" s="30"/>
      <c r="H49" s="147">
        <f t="shared" si="0"/>
        <v>100</v>
      </c>
      <c r="I49" s="22"/>
      <c r="J49" s="30"/>
      <c r="K49" s="147">
        <f t="shared" si="1"/>
        <v>100</v>
      </c>
      <c r="L49" s="152">
        <f t="shared" si="2"/>
        <v>100</v>
      </c>
      <c r="M49" s="117">
        <f t="shared" si="3"/>
        <v>100</v>
      </c>
      <c r="AE49" s="55">
        <v>5</v>
      </c>
      <c r="AF49" s="105" t="s">
        <v>95</v>
      </c>
      <c r="AG49" s="44" t="s">
        <v>95</v>
      </c>
      <c r="AH49" s="45" t="s">
        <v>95</v>
      </c>
      <c r="AI49" s="56" t="s">
        <v>95</v>
      </c>
    </row>
    <row r="50" spans="1:35" x14ac:dyDescent="0.2">
      <c r="A50" s="126">
        <v>44</v>
      </c>
      <c r="B50" s="156"/>
      <c r="C50" s="31"/>
      <c r="D50" s="30"/>
      <c r="E50" s="144"/>
      <c r="F50" s="102"/>
      <c r="G50" s="30"/>
      <c r="H50" s="147">
        <f t="shared" si="0"/>
        <v>100</v>
      </c>
      <c r="I50" s="22"/>
      <c r="J50" s="30"/>
      <c r="K50" s="147">
        <f t="shared" si="1"/>
        <v>100</v>
      </c>
      <c r="L50" s="152">
        <f t="shared" si="2"/>
        <v>100</v>
      </c>
      <c r="M50" s="117">
        <f t="shared" si="3"/>
        <v>100</v>
      </c>
      <c r="AE50" s="55">
        <v>5</v>
      </c>
      <c r="AF50" s="105" t="s">
        <v>95</v>
      </c>
      <c r="AG50" s="44" t="s">
        <v>95</v>
      </c>
      <c r="AH50" s="45" t="s">
        <v>95</v>
      </c>
      <c r="AI50" s="56" t="s">
        <v>95</v>
      </c>
    </row>
    <row r="51" spans="1:35" x14ac:dyDescent="0.2">
      <c r="A51" s="126">
        <v>45</v>
      </c>
      <c r="B51" s="156"/>
      <c r="C51" s="31"/>
      <c r="D51" s="30"/>
      <c r="E51" s="144"/>
      <c r="F51" s="102"/>
      <c r="G51" s="30"/>
      <c r="H51" s="147">
        <f t="shared" si="0"/>
        <v>100</v>
      </c>
      <c r="I51" s="22"/>
      <c r="J51" s="30"/>
      <c r="K51" s="147">
        <f t="shared" si="1"/>
        <v>100</v>
      </c>
      <c r="L51" s="152">
        <f t="shared" si="2"/>
        <v>100</v>
      </c>
      <c r="M51" s="117">
        <f t="shared" si="3"/>
        <v>100</v>
      </c>
      <c r="T51" s="26"/>
      <c r="U51" s="15"/>
      <c r="V51" s="108"/>
      <c r="AE51" s="55">
        <v>5</v>
      </c>
      <c r="AF51" s="105" t="s">
        <v>95</v>
      </c>
      <c r="AG51" s="44" t="s">
        <v>95</v>
      </c>
      <c r="AH51" s="45" t="s">
        <v>95</v>
      </c>
      <c r="AI51" s="56" t="s">
        <v>95</v>
      </c>
    </row>
    <row r="52" spans="1:35" x14ac:dyDescent="0.2">
      <c r="A52" s="126">
        <v>46</v>
      </c>
      <c r="B52" s="156"/>
      <c r="C52" s="31"/>
      <c r="D52" s="30"/>
      <c r="E52" s="144"/>
      <c r="F52" s="102"/>
      <c r="G52" s="30"/>
      <c r="H52" s="147">
        <f t="shared" si="0"/>
        <v>100</v>
      </c>
      <c r="I52" s="22"/>
      <c r="J52" s="30"/>
      <c r="K52" s="147">
        <f t="shared" si="1"/>
        <v>100</v>
      </c>
      <c r="L52" s="152">
        <f t="shared" si="2"/>
        <v>100</v>
      </c>
      <c r="M52" s="117">
        <f t="shared" si="3"/>
        <v>100</v>
      </c>
      <c r="T52" s="26"/>
      <c r="U52" s="15"/>
      <c r="V52" s="108"/>
      <c r="AE52" s="55">
        <v>5</v>
      </c>
      <c r="AF52" s="105" t="s">
        <v>95</v>
      </c>
      <c r="AG52" s="44" t="s">
        <v>95</v>
      </c>
      <c r="AH52" s="45" t="s">
        <v>95</v>
      </c>
      <c r="AI52" s="56" t="s">
        <v>95</v>
      </c>
    </row>
    <row r="53" spans="1:35" x14ac:dyDescent="0.2">
      <c r="A53" s="126">
        <v>47</v>
      </c>
      <c r="B53" s="156"/>
      <c r="C53" s="31"/>
      <c r="D53" s="30"/>
      <c r="E53" s="144"/>
      <c r="F53" s="102"/>
      <c r="G53" s="30"/>
      <c r="H53" s="147">
        <f t="shared" si="0"/>
        <v>100</v>
      </c>
      <c r="I53" s="22"/>
      <c r="J53" s="30"/>
      <c r="K53" s="147">
        <f t="shared" si="1"/>
        <v>100</v>
      </c>
      <c r="L53" s="152">
        <f t="shared" si="2"/>
        <v>100</v>
      </c>
      <c r="M53" s="117">
        <f t="shared" si="3"/>
        <v>100</v>
      </c>
      <c r="T53" s="26"/>
      <c r="U53" s="15"/>
      <c r="V53" s="108"/>
      <c r="AE53" s="55">
        <v>5</v>
      </c>
      <c r="AF53" s="105" t="s">
        <v>95</v>
      </c>
      <c r="AG53" s="44" t="s">
        <v>95</v>
      </c>
      <c r="AH53" s="45" t="s">
        <v>95</v>
      </c>
      <c r="AI53" s="56" t="s">
        <v>95</v>
      </c>
    </row>
    <row r="54" spans="1:35" x14ac:dyDescent="0.2">
      <c r="A54" s="126">
        <v>48</v>
      </c>
      <c r="B54" s="156"/>
      <c r="C54" s="31"/>
      <c r="D54" s="30"/>
      <c r="E54" s="144"/>
      <c r="F54" s="102"/>
      <c r="G54" s="30"/>
      <c r="H54" s="147">
        <f t="shared" si="0"/>
        <v>100</v>
      </c>
      <c r="I54" s="22"/>
      <c r="J54" s="30"/>
      <c r="K54" s="147">
        <f t="shared" si="1"/>
        <v>100</v>
      </c>
      <c r="L54" s="152">
        <f t="shared" si="2"/>
        <v>100</v>
      </c>
      <c r="M54" s="117">
        <f t="shared" si="3"/>
        <v>100</v>
      </c>
      <c r="T54" s="26"/>
      <c r="U54" s="15"/>
      <c r="V54" s="108"/>
      <c r="AE54" s="55">
        <v>5</v>
      </c>
      <c r="AF54" s="105" t="s">
        <v>95</v>
      </c>
      <c r="AG54" s="44" t="s">
        <v>95</v>
      </c>
      <c r="AH54" s="45" t="s">
        <v>95</v>
      </c>
      <c r="AI54" s="56" t="s">
        <v>95</v>
      </c>
    </row>
    <row r="55" spans="1:35" x14ac:dyDescent="0.2">
      <c r="A55" s="126">
        <v>49</v>
      </c>
      <c r="B55" s="156"/>
      <c r="C55" s="31"/>
      <c r="D55" s="30"/>
      <c r="E55" s="144"/>
      <c r="F55" s="102"/>
      <c r="G55" s="30"/>
      <c r="H55" s="147">
        <f t="shared" si="0"/>
        <v>100</v>
      </c>
      <c r="I55" s="22"/>
      <c r="J55" s="30"/>
      <c r="K55" s="147">
        <f t="shared" si="1"/>
        <v>100</v>
      </c>
      <c r="L55" s="152">
        <f t="shared" si="2"/>
        <v>100</v>
      </c>
      <c r="M55" s="117">
        <f t="shared" si="3"/>
        <v>100</v>
      </c>
      <c r="T55" s="22"/>
      <c r="U55" s="29"/>
      <c r="V55" s="30"/>
      <c r="AE55" s="55">
        <v>5</v>
      </c>
      <c r="AF55" s="105" t="s">
        <v>95</v>
      </c>
      <c r="AG55" s="44" t="s">
        <v>95</v>
      </c>
      <c r="AH55" s="45" t="s">
        <v>95</v>
      </c>
      <c r="AI55" s="56" t="s">
        <v>95</v>
      </c>
    </row>
    <row r="56" spans="1:35" ht="13.5" thickBot="1" x14ac:dyDescent="0.25">
      <c r="A56" s="127">
        <v>50</v>
      </c>
      <c r="B56" s="157"/>
      <c r="C56" s="129"/>
      <c r="D56" s="95"/>
      <c r="E56" s="145"/>
      <c r="F56" s="141"/>
      <c r="G56" s="95"/>
      <c r="H56" s="148">
        <f t="shared" si="0"/>
        <v>100</v>
      </c>
      <c r="I56" s="94"/>
      <c r="J56" s="95"/>
      <c r="K56" s="148">
        <f t="shared" si="1"/>
        <v>100</v>
      </c>
      <c r="L56" s="153">
        <f t="shared" si="2"/>
        <v>100</v>
      </c>
      <c r="M56" s="120">
        <f t="shared" si="3"/>
        <v>100</v>
      </c>
      <c r="T56" s="22"/>
      <c r="U56" s="15"/>
      <c r="V56" s="30"/>
      <c r="AE56" s="55">
        <v>5</v>
      </c>
      <c r="AF56" s="105" t="s">
        <v>95</v>
      </c>
      <c r="AG56" s="44" t="s">
        <v>95</v>
      </c>
      <c r="AH56" s="45" t="s">
        <v>95</v>
      </c>
      <c r="AI56" s="56" t="s">
        <v>95</v>
      </c>
    </row>
    <row r="57" spans="1:35" x14ac:dyDescent="0.2">
      <c r="A57" s="30"/>
      <c r="B57" s="102"/>
      <c r="C57" s="31"/>
      <c r="D57" s="30"/>
      <c r="E57" s="30"/>
      <c r="F57" s="102"/>
      <c r="G57" s="30"/>
      <c r="H57" s="119"/>
      <c r="I57" s="22"/>
      <c r="J57" s="30"/>
      <c r="K57" s="119"/>
      <c r="L57" s="22"/>
      <c r="M57" s="2"/>
      <c r="T57" s="22"/>
      <c r="U57" s="15"/>
      <c r="V57" s="30"/>
      <c r="AE57" s="55">
        <v>5</v>
      </c>
      <c r="AF57" s="105" t="s">
        <v>95</v>
      </c>
      <c r="AG57" s="44" t="s">
        <v>95</v>
      </c>
      <c r="AH57" s="45" t="s">
        <v>95</v>
      </c>
      <c r="AI57" s="56" t="s">
        <v>95</v>
      </c>
    </row>
    <row r="58" spans="1:35" x14ac:dyDescent="0.2">
      <c r="A58" s="30"/>
      <c r="B58" s="102"/>
      <c r="C58" s="31"/>
      <c r="D58" s="30"/>
      <c r="E58" s="30"/>
      <c r="F58" s="102"/>
      <c r="G58" s="30"/>
      <c r="H58" s="119"/>
      <c r="I58" s="22"/>
      <c r="J58" s="30"/>
      <c r="K58" s="119"/>
      <c r="L58" s="22"/>
      <c r="M58" s="2"/>
      <c r="T58" s="22"/>
      <c r="U58" s="15"/>
      <c r="V58" s="30"/>
      <c r="AE58" s="55">
        <v>5</v>
      </c>
      <c r="AF58" s="105" t="s">
        <v>95</v>
      </c>
      <c r="AG58" s="44" t="s">
        <v>95</v>
      </c>
      <c r="AH58" s="45" t="s">
        <v>95</v>
      </c>
      <c r="AI58" s="56" t="s">
        <v>95</v>
      </c>
    </row>
    <row r="59" spans="1:35" x14ac:dyDescent="0.2">
      <c r="A59" s="30"/>
      <c r="B59" s="102"/>
      <c r="C59" s="31"/>
      <c r="D59" s="30"/>
      <c r="E59" s="30"/>
      <c r="F59" s="102"/>
      <c r="G59" s="30"/>
      <c r="H59" s="119"/>
      <c r="I59" s="22"/>
      <c r="J59" s="30"/>
      <c r="K59" s="119"/>
      <c r="L59" s="22"/>
      <c r="M59" s="2"/>
      <c r="T59" s="22"/>
      <c r="U59" s="15"/>
      <c r="V59" s="30"/>
      <c r="AE59" s="57">
        <v>5</v>
      </c>
      <c r="AF59" s="106" t="s">
        <v>95</v>
      </c>
      <c r="AG59" s="58" t="s">
        <v>95</v>
      </c>
      <c r="AH59" s="46" t="s">
        <v>95</v>
      </c>
      <c r="AI59" s="59" t="s">
        <v>95</v>
      </c>
    </row>
    <row r="60" spans="1:35" x14ac:dyDescent="0.2">
      <c r="A60" s="30"/>
      <c r="B60" s="102"/>
      <c r="C60" s="31"/>
      <c r="D60" s="30"/>
      <c r="E60" s="30"/>
      <c r="F60" s="102"/>
      <c r="G60" s="30"/>
      <c r="H60" s="119"/>
      <c r="I60" s="22"/>
      <c r="J60" s="30"/>
      <c r="K60" s="119"/>
      <c r="L60" s="22"/>
      <c r="M60" s="2"/>
    </row>
    <row r="61" spans="1:35" x14ac:dyDescent="0.2">
      <c r="A61" s="30"/>
      <c r="B61" s="102"/>
      <c r="C61" s="31"/>
      <c r="D61" s="30"/>
      <c r="E61" s="30"/>
      <c r="F61" s="102"/>
      <c r="G61" s="30"/>
      <c r="H61" s="119"/>
      <c r="I61" s="22"/>
      <c r="J61" s="30"/>
      <c r="K61" s="119"/>
      <c r="L61" s="22"/>
      <c r="M61" s="2"/>
    </row>
    <row r="62" spans="1:35" x14ac:dyDescent="0.2">
      <c r="A62" s="30"/>
      <c r="B62" s="102"/>
      <c r="C62" s="31"/>
      <c r="D62" s="30"/>
      <c r="E62" s="30"/>
      <c r="F62" s="102"/>
      <c r="G62" s="30"/>
      <c r="H62" s="119"/>
      <c r="I62" s="22"/>
      <c r="J62" s="30"/>
      <c r="K62" s="119"/>
      <c r="L62" s="22"/>
      <c r="M62" s="2"/>
    </row>
    <row r="63" spans="1:35" x14ac:dyDescent="0.2">
      <c r="A63" s="30"/>
      <c r="B63" s="102"/>
      <c r="C63" s="31"/>
      <c r="D63" s="30"/>
      <c r="E63" s="30"/>
      <c r="F63" s="102"/>
      <c r="G63" s="30"/>
      <c r="H63" s="119"/>
      <c r="I63" s="22"/>
      <c r="J63" s="30"/>
      <c r="K63" s="119"/>
      <c r="L63" s="22"/>
      <c r="M63" s="2"/>
    </row>
    <row r="64" spans="1:35" x14ac:dyDescent="0.2">
      <c r="A64" s="30"/>
      <c r="B64" s="102"/>
      <c r="C64" s="31"/>
      <c r="D64" s="30"/>
      <c r="E64" s="30"/>
      <c r="F64" s="102"/>
      <c r="G64" s="30"/>
      <c r="H64" s="119"/>
      <c r="I64" s="22"/>
      <c r="J64" s="30"/>
      <c r="K64" s="119"/>
      <c r="L64" s="22"/>
      <c r="M64" s="2"/>
    </row>
    <row r="65" spans="1:13" x14ac:dyDescent="0.2">
      <c r="A65" s="30"/>
      <c r="B65" s="102"/>
      <c r="C65" s="31"/>
      <c r="D65" s="30"/>
      <c r="E65" s="30"/>
      <c r="F65" s="102"/>
      <c r="G65" s="30"/>
      <c r="H65" s="119"/>
      <c r="I65" s="22"/>
      <c r="J65" s="30"/>
      <c r="K65" s="119"/>
      <c r="L65" s="22"/>
      <c r="M65" s="2"/>
    </row>
    <row r="66" spans="1:13" x14ac:dyDescent="0.2">
      <c r="A66" s="30"/>
      <c r="B66" s="102"/>
      <c r="C66" s="31"/>
      <c r="D66" s="30"/>
      <c r="E66" s="30"/>
      <c r="F66" s="102"/>
      <c r="G66" s="30"/>
      <c r="H66" s="119"/>
      <c r="I66" s="22"/>
      <c r="J66" s="30"/>
      <c r="K66" s="119"/>
      <c r="L66" s="22"/>
      <c r="M66" s="2"/>
    </row>
    <row r="67" spans="1:13" x14ac:dyDescent="0.2">
      <c r="A67" s="30"/>
      <c r="B67" s="102"/>
      <c r="C67" s="31"/>
      <c r="D67" s="30"/>
      <c r="E67" s="30"/>
      <c r="F67" s="102"/>
      <c r="G67" s="30"/>
      <c r="H67" s="119"/>
      <c r="I67" s="22"/>
      <c r="J67" s="30"/>
      <c r="K67" s="119"/>
      <c r="L67" s="22"/>
      <c r="M67" s="2"/>
    </row>
    <row r="68" spans="1:13" x14ac:dyDescent="0.2">
      <c r="A68" s="30"/>
      <c r="B68" s="102"/>
      <c r="C68" s="31"/>
      <c r="D68" s="30"/>
      <c r="E68" s="30"/>
      <c r="F68" s="102"/>
      <c r="G68" s="30"/>
      <c r="H68" s="119"/>
      <c r="I68" s="22"/>
      <c r="J68" s="30"/>
      <c r="K68" s="119"/>
      <c r="L68" s="22"/>
      <c r="M68" s="2"/>
    </row>
    <row r="69" spans="1:13" x14ac:dyDescent="0.2">
      <c r="A69" s="30"/>
      <c r="B69" s="102"/>
      <c r="C69" s="31"/>
      <c r="D69" s="30"/>
      <c r="E69" s="30"/>
      <c r="F69" s="102"/>
      <c r="G69" s="30"/>
      <c r="H69" s="119"/>
      <c r="I69" s="22"/>
      <c r="J69" s="30"/>
      <c r="K69" s="119"/>
      <c r="L69" s="22"/>
      <c r="M69" s="2"/>
    </row>
    <row r="70" spans="1:13" x14ac:dyDescent="0.2">
      <c r="A70" s="30"/>
      <c r="B70" s="102"/>
      <c r="C70" s="31"/>
      <c r="D70" s="30"/>
      <c r="E70" s="30"/>
      <c r="F70" s="102"/>
      <c r="G70" s="30"/>
      <c r="H70" s="119"/>
      <c r="I70" s="22"/>
      <c r="J70" s="30"/>
      <c r="K70" s="119"/>
      <c r="L70" s="22"/>
      <c r="M70" s="2"/>
    </row>
    <row r="71" spans="1:13" x14ac:dyDescent="0.2">
      <c r="A71" s="30"/>
      <c r="B71" s="102"/>
      <c r="C71" s="31"/>
      <c r="D71" s="30"/>
      <c r="E71" s="30"/>
      <c r="F71" s="102"/>
      <c r="G71" s="30"/>
      <c r="H71" s="119"/>
      <c r="I71" s="22"/>
      <c r="J71" s="30"/>
      <c r="K71" s="119"/>
      <c r="L71" s="22"/>
      <c r="M71" s="2"/>
    </row>
    <row r="72" spans="1:13" x14ac:dyDescent="0.2">
      <c r="A72" s="30"/>
      <c r="B72" s="102"/>
      <c r="C72" s="31"/>
      <c r="D72" s="30"/>
      <c r="E72" s="30"/>
      <c r="F72" s="102"/>
      <c r="G72" s="30"/>
      <c r="H72" s="119"/>
      <c r="I72" s="22"/>
      <c r="J72" s="30"/>
      <c r="K72" s="119"/>
      <c r="L72" s="22"/>
      <c r="M72" s="2"/>
    </row>
    <row r="73" spans="1:13" x14ac:dyDescent="0.2">
      <c r="A73" s="30"/>
      <c r="B73" s="102"/>
      <c r="C73" s="31"/>
      <c r="D73" s="30"/>
      <c r="E73" s="30"/>
      <c r="F73" s="102"/>
      <c r="G73" s="30"/>
      <c r="H73" s="119"/>
      <c r="I73" s="22"/>
      <c r="J73" s="30"/>
      <c r="K73" s="119"/>
      <c r="L73" s="22"/>
      <c r="M73" s="2"/>
    </row>
    <row r="74" spans="1:13" x14ac:dyDescent="0.2">
      <c r="A74" s="30"/>
      <c r="B74" s="102"/>
      <c r="C74" s="31"/>
      <c r="D74" s="30"/>
      <c r="E74" s="30"/>
      <c r="F74" s="102"/>
      <c r="G74" s="30"/>
      <c r="H74" s="119"/>
      <c r="I74" s="22"/>
      <c r="J74" s="30"/>
      <c r="K74" s="119"/>
      <c r="L74" s="22"/>
      <c r="M74" s="2"/>
    </row>
    <row r="75" spans="1:13" x14ac:dyDescent="0.2">
      <c r="A75" s="30"/>
      <c r="B75" s="102"/>
      <c r="C75" s="31"/>
      <c r="D75" s="30"/>
      <c r="E75" s="30"/>
      <c r="F75" s="102"/>
      <c r="G75" s="30"/>
      <c r="H75" s="119"/>
      <c r="I75" s="22"/>
      <c r="J75" s="30"/>
      <c r="K75" s="119"/>
      <c r="L75" s="22"/>
      <c r="M75" s="2"/>
    </row>
    <row r="76" spans="1:13" x14ac:dyDescent="0.2">
      <c r="A76" s="30"/>
      <c r="B76" s="102"/>
      <c r="C76" s="31"/>
      <c r="D76" s="30"/>
      <c r="E76" s="30"/>
      <c r="F76" s="102"/>
      <c r="G76" s="30"/>
      <c r="H76" s="119"/>
      <c r="I76" s="22"/>
      <c r="J76" s="30"/>
      <c r="K76" s="119"/>
      <c r="L76" s="22"/>
      <c r="M76" s="2"/>
    </row>
    <row r="77" spans="1:13" x14ac:dyDescent="0.2">
      <c r="A77" s="22"/>
      <c r="B77" s="22"/>
      <c r="C77" s="22"/>
      <c r="D77" s="30"/>
      <c r="E77" s="30"/>
      <c r="F77" s="30"/>
      <c r="G77" s="30"/>
      <c r="H77" s="22"/>
      <c r="I77" s="22"/>
      <c r="J77" s="30"/>
      <c r="K77" s="22"/>
      <c r="L77" s="22"/>
      <c r="M77" s="22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403" priority="202" stopIfTrue="1">
      <formula>$AG24=""</formula>
    </cfRule>
  </conditionalFormatting>
  <conditionalFormatting sqref="T8:V8">
    <cfRule type="expression" dxfId="402" priority="195" stopIfTrue="1">
      <formula>$AL8=7</formula>
    </cfRule>
    <cfRule type="expression" dxfId="401" priority="196" stopIfTrue="1">
      <formula>$AL8=6</formula>
    </cfRule>
    <cfRule type="expression" dxfId="400" priority="197" stopIfTrue="1">
      <formula>$AL8=3</formula>
    </cfRule>
    <cfRule type="expression" dxfId="399" priority="198" stopIfTrue="1">
      <formula>$AL8=4</formula>
    </cfRule>
    <cfRule type="expression" dxfId="398" priority="199" stopIfTrue="1">
      <formula>$AL8=2</formula>
    </cfRule>
    <cfRule type="expression" dxfId="397" priority="200" stopIfTrue="1">
      <formula>$AL8=5</formula>
    </cfRule>
    <cfRule type="expression" dxfId="396" priority="201" stopIfTrue="1">
      <formula>$AL8=1</formula>
    </cfRule>
  </conditionalFormatting>
  <conditionalFormatting sqref="V8">
    <cfRule type="cellIs" dxfId="395" priority="194" operator="lessThan">
      <formula>$V9</formula>
    </cfRule>
  </conditionalFormatting>
  <conditionalFormatting sqref="W8:Y8">
    <cfRule type="expression" dxfId="394" priority="187" stopIfTrue="1">
      <formula>$AM8=7</formula>
    </cfRule>
    <cfRule type="expression" dxfId="393" priority="188" stopIfTrue="1">
      <formula>$AM8=6</formula>
    </cfRule>
    <cfRule type="expression" dxfId="392" priority="189" stopIfTrue="1">
      <formula>$AM8=3</formula>
    </cfRule>
    <cfRule type="expression" dxfId="391" priority="190" stopIfTrue="1">
      <formula>$AM8=4</formula>
    </cfRule>
    <cfRule type="expression" dxfId="390" priority="191" stopIfTrue="1">
      <formula>$AM8=2</formula>
    </cfRule>
    <cfRule type="expression" dxfId="389" priority="192" stopIfTrue="1">
      <formula>$AM8=5</formula>
    </cfRule>
    <cfRule type="expression" dxfId="388" priority="193" stopIfTrue="1">
      <formula>$AM8=1</formula>
    </cfRule>
  </conditionalFormatting>
  <conditionalFormatting sqref="Y8">
    <cfRule type="cellIs" dxfId="387" priority="186" operator="lessThan">
      <formula>$Y9</formula>
    </cfRule>
  </conditionalFormatting>
  <conditionalFormatting sqref="T9:V9">
    <cfRule type="expression" dxfId="386" priority="179" stopIfTrue="1">
      <formula>$AL9=7</formula>
    </cfRule>
    <cfRule type="expression" dxfId="385" priority="180" stopIfTrue="1">
      <formula>$AL9=6</formula>
    </cfRule>
    <cfRule type="expression" dxfId="384" priority="181" stopIfTrue="1">
      <formula>$AL9=3</formula>
    </cfRule>
    <cfRule type="expression" dxfId="383" priority="182" stopIfTrue="1">
      <formula>$AL9=4</formula>
    </cfRule>
    <cfRule type="expression" dxfId="382" priority="183" stopIfTrue="1">
      <formula>$AL9=2</formula>
    </cfRule>
    <cfRule type="expression" dxfId="381" priority="184" stopIfTrue="1">
      <formula>$AL9=5</formula>
    </cfRule>
    <cfRule type="expression" dxfId="380" priority="185" stopIfTrue="1">
      <formula>$AL9=1</formula>
    </cfRule>
  </conditionalFormatting>
  <conditionalFormatting sqref="V9">
    <cfRule type="cellIs" dxfId="379" priority="178" operator="lessThan">
      <formula>$V8</formula>
    </cfRule>
  </conditionalFormatting>
  <conditionalFormatting sqref="W9:Y9">
    <cfRule type="expression" dxfId="378" priority="171" stopIfTrue="1">
      <formula>$AM9=7</formula>
    </cfRule>
    <cfRule type="expression" dxfId="377" priority="172" stopIfTrue="1">
      <formula>$AM9=6</formula>
    </cfRule>
    <cfRule type="expression" dxfId="376" priority="173" stopIfTrue="1">
      <formula>$AM9=3</formula>
    </cfRule>
    <cfRule type="expression" dxfId="375" priority="174" stopIfTrue="1">
      <formula>$AM9=4</formula>
    </cfRule>
    <cfRule type="expression" dxfId="374" priority="175" stopIfTrue="1">
      <formula>$AM9=2</formula>
    </cfRule>
    <cfRule type="expression" dxfId="373" priority="176" stopIfTrue="1">
      <formula>$AM9=5</formula>
    </cfRule>
    <cfRule type="expression" dxfId="372" priority="177" stopIfTrue="1">
      <formula>$AM9=1</formula>
    </cfRule>
  </conditionalFormatting>
  <conditionalFormatting sqref="Y9">
    <cfRule type="cellIs" dxfId="371" priority="170" operator="lessThan">
      <formula>$Y8</formula>
    </cfRule>
  </conditionalFormatting>
  <conditionalFormatting sqref="Z8:AB8">
    <cfRule type="expression" dxfId="370" priority="162" stopIfTrue="1">
      <formula>AND(OR($AC8=2,$AC9=2),$AC8+$AC9=2)</formula>
    </cfRule>
    <cfRule type="expression" dxfId="369" priority="163" stopIfTrue="1">
      <formula>$AN8=7</formula>
    </cfRule>
    <cfRule type="expression" dxfId="368" priority="164" stopIfTrue="1">
      <formula>$AN8=6</formula>
    </cfRule>
    <cfRule type="expression" dxfId="367" priority="165" stopIfTrue="1">
      <formula>$AN8=3</formula>
    </cfRule>
    <cfRule type="expression" dxfId="366" priority="166" stopIfTrue="1">
      <formula>$AN8=4</formula>
    </cfRule>
    <cfRule type="expression" dxfId="365" priority="167" stopIfTrue="1">
      <formula>$AN8=2</formula>
    </cfRule>
    <cfRule type="expression" dxfId="364" priority="168" stopIfTrue="1">
      <formula>$AN8=5</formula>
    </cfRule>
    <cfRule type="expression" dxfId="363" priority="169" stopIfTrue="1">
      <formula>$AN8=1</formula>
    </cfRule>
  </conditionalFormatting>
  <conditionalFormatting sqref="AB8">
    <cfRule type="cellIs" dxfId="362" priority="161" operator="lessThan">
      <formula>$AB9</formula>
    </cfRule>
  </conditionalFormatting>
  <conditionalFormatting sqref="Z9:AB9">
    <cfRule type="expression" dxfId="361" priority="153" stopIfTrue="1">
      <formula>AND(OR($AC8=2,$AC9=2),$AC8+$AC9=2)</formula>
    </cfRule>
    <cfRule type="expression" dxfId="360" priority="154" stopIfTrue="1">
      <formula>$AN9=7</formula>
    </cfRule>
    <cfRule type="expression" dxfId="359" priority="155" stopIfTrue="1">
      <formula>$AN9=6</formula>
    </cfRule>
    <cfRule type="expression" dxfId="358" priority="156" stopIfTrue="1">
      <formula>$AN9=3</formula>
    </cfRule>
    <cfRule type="expression" dxfId="357" priority="157" stopIfTrue="1">
      <formula>$AN9=4</formula>
    </cfRule>
    <cfRule type="expression" dxfId="356" priority="158" stopIfTrue="1">
      <formula>$AN9=2</formula>
    </cfRule>
    <cfRule type="expression" dxfId="355" priority="159" stopIfTrue="1">
      <formula>$AN9=5</formula>
    </cfRule>
    <cfRule type="expression" dxfId="354" priority="160" stopIfTrue="1">
      <formula>$AN9=1</formula>
    </cfRule>
  </conditionalFormatting>
  <conditionalFormatting sqref="AB9">
    <cfRule type="cellIs" dxfId="353" priority="152" operator="lessThan">
      <formula>$AB8</formula>
    </cfRule>
  </conditionalFormatting>
  <conditionalFormatting sqref="T12:V12">
    <cfRule type="expression" dxfId="352" priority="145" stopIfTrue="1">
      <formula>$AL12=7</formula>
    </cfRule>
    <cfRule type="expression" dxfId="351" priority="146" stopIfTrue="1">
      <formula>$AL12=6</formula>
    </cfRule>
    <cfRule type="expression" dxfId="350" priority="147" stopIfTrue="1">
      <formula>$AL12=3</formula>
    </cfRule>
    <cfRule type="expression" dxfId="349" priority="148" stopIfTrue="1">
      <formula>$AL12=4</formula>
    </cfRule>
    <cfRule type="expression" dxfId="348" priority="149" stopIfTrue="1">
      <formula>$AL12=2</formula>
    </cfRule>
    <cfRule type="expression" dxfId="347" priority="150" stopIfTrue="1">
      <formula>$AL12=5</formula>
    </cfRule>
    <cfRule type="expression" dxfId="346" priority="151" stopIfTrue="1">
      <formula>$AL12=1</formula>
    </cfRule>
  </conditionalFormatting>
  <conditionalFormatting sqref="V12">
    <cfRule type="cellIs" dxfId="345" priority="144" operator="lessThan">
      <formula>$V13</formula>
    </cfRule>
  </conditionalFormatting>
  <conditionalFormatting sqref="W12:Y12">
    <cfRule type="expression" dxfId="344" priority="137" stopIfTrue="1">
      <formula>$AM12=7</formula>
    </cfRule>
    <cfRule type="expression" dxfId="343" priority="138" stopIfTrue="1">
      <formula>$AM12=6</formula>
    </cfRule>
    <cfRule type="expression" dxfId="342" priority="139" stopIfTrue="1">
      <formula>$AM12=3</formula>
    </cfRule>
    <cfRule type="expression" dxfId="341" priority="140" stopIfTrue="1">
      <formula>$AM12=4</formula>
    </cfRule>
    <cfRule type="expression" dxfId="340" priority="141" stopIfTrue="1">
      <formula>$AM12=2</formula>
    </cfRule>
    <cfRule type="expression" dxfId="339" priority="142" stopIfTrue="1">
      <formula>$AM12=5</formula>
    </cfRule>
    <cfRule type="expression" dxfId="338" priority="143" stopIfTrue="1">
      <formula>$AM12=1</formula>
    </cfRule>
  </conditionalFormatting>
  <conditionalFormatting sqref="Y12">
    <cfRule type="cellIs" dxfId="337" priority="136" operator="lessThan">
      <formula>$Y13</formula>
    </cfRule>
  </conditionalFormatting>
  <conditionalFormatting sqref="T13:V13">
    <cfRule type="expression" dxfId="336" priority="129" stopIfTrue="1">
      <formula>$AL13=7</formula>
    </cfRule>
    <cfRule type="expression" dxfId="335" priority="130" stopIfTrue="1">
      <formula>$AL13=6</formula>
    </cfRule>
    <cfRule type="expression" dxfId="334" priority="131" stopIfTrue="1">
      <formula>$AL13=3</formula>
    </cfRule>
    <cfRule type="expression" dxfId="333" priority="132" stopIfTrue="1">
      <formula>$AL13=4</formula>
    </cfRule>
    <cfRule type="expression" dxfId="332" priority="133" stopIfTrue="1">
      <formula>$AL13=2</formula>
    </cfRule>
    <cfRule type="expression" dxfId="331" priority="134" stopIfTrue="1">
      <formula>$AL13=5</formula>
    </cfRule>
    <cfRule type="expression" dxfId="330" priority="135" stopIfTrue="1">
      <formula>$AL13=1</formula>
    </cfRule>
  </conditionalFormatting>
  <conditionalFormatting sqref="V13">
    <cfRule type="cellIs" dxfId="329" priority="128" operator="lessThan">
      <formula>$V12</formula>
    </cfRule>
  </conditionalFormatting>
  <conditionalFormatting sqref="W13:Y13">
    <cfRule type="expression" dxfId="328" priority="121" stopIfTrue="1">
      <formula>$AM13=7</formula>
    </cfRule>
    <cfRule type="expression" dxfId="327" priority="122" stopIfTrue="1">
      <formula>$AM13=6</formula>
    </cfRule>
    <cfRule type="expression" dxfId="326" priority="123" stopIfTrue="1">
      <formula>$AM13=3</formula>
    </cfRule>
    <cfRule type="expression" dxfId="325" priority="124" stopIfTrue="1">
      <formula>$AM13=4</formula>
    </cfRule>
    <cfRule type="expression" dxfId="324" priority="125" stopIfTrue="1">
      <formula>$AM13=2</formula>
    </cfRule>
    <cfRule type="expression" dxfId="323" priority="126" stopIfTrue="1">
      <formula>$AM13=5</formula>
    </cfRule>
    <cfRule type="expression" dxfId="322" priority="127" stopIfTrue="1">
      <formula>$AM13=1</formula>
    </cfRule>
  </conditionalFormatting>
  <conditionalFormatting sqref="Y13">
    <cfRule type="cellIs" dxfId="321" priority="120" operator="lessThan">
      <formula>$Y12</formula>
    </cfRule>
  </conditionalFormatting>
  <conditionalFormatting sqref="Z12:AB12">
    <cfRule type="expression" dxfId="320" priority="112" stopIfTrue="1">
      <formula>AND(OR($AC12=2,$AC13=2),$AC12+$AC13=2)</formula>
    </cfRule>
    <cfRule type="expression" dxfId="319" priority="113" stopIfTrue="1">
      <formula>$AN12=7</formula>
    </cfRule>
    <cfRule type="expression" dxfId="318" priority="114" stopIfTrue="1">
      <formula>$AN12=6</formula>
    </cfRule>
    <cfRule type="expression" dxfId="317" priority="115" stopIfTrue="1">
      <formula>$AN12=3</formula>
    </cfRule>
    <cfRule type="expression" dxfId="316" priority="116" stopIfTrue="1">
      <formula>$AN12=4</formula>
    </cfRule>
    <cfRule type="expression" dxfId="315" priority="117" stopIfTrue="1">
      <formula>$AN12=2</formula>
    </cfRule>
    <cfRule type="expression" dxfId="314" priority="118" stopIfTrue="1">
      <formula>$AN12=5</formula>
    </cfRule>
    <cfRule type="expression" dxfId="313" priority="119" stopIfTrue="1">
      <formula>$AN12=1</formula>
    </cfRule>
  </conditionalFormatting>
  <conditionalFormatting sqref="AB12">
    <cfRule type="cellIs" dxfId="312" priority="111" operator="lessThan">
      <formula>$AB13</formula>
    </cfRule>
  </conditionalFormatting>
  <conditionalFormatting sqref="Z13:AB13">
    <cfRule type="expression" dxfId="311" priority="103" stopIfTrue="1">
      <formula>AND(OR($AC12=2,$AC13=2),$AC12+$AC13=2)</formula>
    </cfRule>
    <cfRule type="expression" dxfId="310" priority="104" stopIfTrue="1">
      <formula>$AN13=7</formula>
    </cfRule>
    <cfRule type="expression" dxfId="309" priority="105" stopIfTrue="1">
      <formula>$AN13=6</formula>
    </cfRule>
    <cfRule type="expression" dxfId="308" priority="106" stopIfTrue="1">
      <formula>$AN13=3</formula>
    </cfRule>
    <cfRule type="expression" dxfId="307" priority="107" stopIfTrue="1">
      <formula>$AN13=4</formula>
    </cfRule>
    <cfRule type="expression" dxfId="306" priority="108" stopIfTrue="1">
      <formula>$AN13=2</formula>
    </cfRule>
    <cfRule type="expression" dxfId="305" priority="109" stopIfTrue="1">
      <formula>$AN13=5</formula>
    </cfRule>
    <cfRule type="expression" dxfId="304" priority="110" stopIfTrue="1">
      <formula>$AN13=1</formula>
    </cfRule>
  </conditionalFormatting>
  <conditionalFormatting sqref="AB13">
    <cfRule type="cellIs" dxfId="303" priority="102" operator="lessThan">
      <formula>$AB12</formula>
    </cfRule>
  </conditionalFormatting>
  <conditionalFormatting sqref="T20:V20">
    <cfRule type="expression" dxfId="302" priority="95" stopIfTrue="1">
      <formula>$AL20=7</formula>
    </cfRule>
    <cfRule type="expression" dxfId="301" priority="96" stopIfTrue="1">
      <formula>$AL20=6</formula>
    </cfRule>
    <cfRule type="expression" dxfId="300" priority="97" stopIfTrue="1">
      <formula>$AL20=3</formula>
    </cfRule>
    <cfRule type="expression" dxfId="299" priority="98" stopIfTrue="1">
      <formula>$AL20=4</formula>
    </cfRule>
    <cfRule type="expression" dxfId="298" priority="99" stopIfTrue="1">
      <formula>$AL20=2</formula>
    </cfRule>
    <cfRule type="expression" dxfId="297" priority="100" stopIfTrue="1">
      <formula>$AL20=5</formula>
    </cfRule>
    <cfRule type="expression" dxfId="296" priority="101" stopIfTrue="1">
      <formula>$AL20=1</formula>
    </cfRule>
  </conditionalFormatting>
  <conditionalFormatting sqref="V20">
    <cfRule type="cellIs" dxfId="295" priority="94" operator="lessThan">
      <formula>$V21</formula>
    </cfRule>
  </conditionalFormatting>
  <conditionalFormatting sqref="W20:Y20">
    <cfRule type="expression" dxfId="294" priority="87" stopIfTrue="1">
      <formula>$AM20=7</formula>
    </cfRule>
    <cfRule type="expression" dxfId="293" priority="88" stopIfTrue="1">
      <formula>$AM20=6</formula>
    </cfRule>
    <cfRule type="expression" dxfId="292" priority="89" stopIfTrue="1">
      <formula>$AM20=3</formula>
    </cfRule>
    <cfRule type="expression" dxfId="291" priority="90" stopIfTrue="1">
      <formula>$AM20=4</formula>
    </cfRule>
    <cfRule type="expression" dxfId="290" priority="91" stopIfTrue="1">
      <formula>$AM20=2</formula>
    </cfRule>
    <cfRule type="expression" dxfId="289" priority="92" stopIfTrue="1">
      <formula>$AM20=5</formula>
    </cfRule>
    <cfRule type="expression" dxfId="288" priority="93" stopIfTrue="1">
      <formula>$AM20=1</formula>
    </cfRule>
  </conditionalFormatting>
  <conditionalFormatting sqref="Y20">
    <cfRule type="cellIs" dxfId="287" priority="86" operator="lessThan">
      <formula>$Y21</formula>
    </cfRule>
  </conditionalFormatting>
  <conditionalFormatting sqref="T21:V21">
    <cfRule type="expression" dxfId="286" priority="79" stopIfTrue="1">
      <formula>$AL21=7</formula>
    </cfRule>
    <cfRule type="expression" dxfId="285" priority="80" stopIfTrue="1">
      <formula>$AL21=6</formula>
    </cfRule>
    <cfRule type="expression" dxfId="284" priority="81" stopIfTrue="1">
      <formula>$AL21=3</formula>
    </cfRule>
    <cfRule type="expression" dxfId="283" priority="82" stopIfTrue="1">
      <formula>$AL21=4</formula>
    </cfRule>
    <cfRule type="expression" dxfId="282" priority="83" stopIfTrue="1">
      <formula>$AL21=2</formula>
    </cfRule>
    <cfRule type="expression" dxfId="281" priority="84" stopIfTrue="1">
      <formula>$AL21=5</formula>
    </cfRule>
    <cfRule type="expression" dxfId="280" priority="85" stopIfTrue="1">
      <formula>$AL21=1</formula>
    </cfRule>
  </conditionalFormatting>
  <conditionalFormatting sqref="V21">
    <cfRule type="cellIs" dxfId="279" priority="78" operator="lessThan">
      <formula>$V20</formula>
    </cfRule>
  </conditionalFormatting>
  <conditionalFormatting sqref="W21:Y21">
    <cfRule type="expression" dxfId="278" priority="71" stopIfTrue="1">
      <formula>$AM21=7</formula>
    </cfRule>
    <cfRule type="expression" dxfId="277" priority="72" stopIfTrue="1">
      <formula>$AM21=6</formula>
    </cfRule>
    <cfRule type="expression" dxfId="276" priority="73" stopIfTrue="1">
      <formula>$AM21=3</formula>
    </cfRule>
    <cfRule type="expression" dxfId="275" priority="74" stopIfTrue="1">
      <formula>$AM21=4</formula>
    </cfRule>
    <cfRule type="expression" dxfId="274" priority="75" stopIfTrue="1">
      <formula>$AM21=2</formula>
    </cfRule>
    <cfRule type="expression" dxfId="273" priority="76" stopIfTrue="1">
      <formula>$AM21=5</formula>
    </cfRule>
    <cfRule type="expression" dxfId="272" priority="77" stopIfTrue="1">
      <formula>$AM21=1</formula>
    </cfRule>
  </conditionalFormatting>
  <conditionalFormatting sqref="Y21">
    <cfRule type="cellIs" dxfId="271" priority="70" operator="lessThan">
      <formula>$Y20</formula>
    </cfRule>
  </conditionalFormatting>
  <conditionalFormatting sqref="Z20:AB20">
    <cfRule type="expression" dxfId="270" priority="62" stopIfTrue="1">
      <formula>AND(OR($AC20=2,$AC21=2),$AC20+$AC21=2)</formula>
    </cfRule>
    <cfRule type="expression" dxfId="269" priority="63" stopIfTrue="1">
      <formula>$AN20=7</formula>
    </cfRule>
    <cfRule type="expression" dxfId="268" priority="64" stopIfTrue="1">
      <formula>$AN20=6</formula>
    </cfRule>
    <cfRule type="expression" dxfId="267" priority="65" stopIfTrue="1">
      <formula>$AN20=3</formula>
    </cfRule>
    <cfRule type="expression" dxfId="266" priority="66" stopIfTrue="1">
      <formula>$AN20=4</formula>
    </cfRule>
    <cfRule type="expression" dxfId="265" priority="67" stopIfTrue="1">
      <formula>$AN20=2</formula>
    </cfRule>
    <cfRule type="expression" dxfId="264" priority="68" stopIfTrue="1">
      <formula>$AN20=5</formula>
    </cfRule>
    <cfRule type="expression" dxfId="263" priority="69" stopIfTrue="1">
      <formula>$AN20=1</formula>
    </cfRule>
  </conditionalFormatting>
  <conditionalFormatting sqref="AB20">
    <cfRule type="cellIs" dxfId="262" priority="61" operator="lessThan">
      <formula>$AB21</formula>
    </cfRule>
  </conditionalFormatting>
  <conditionalFormatting sqref="Z21:AB21">
    <cfRule type="expression" dxfId="261" priority="53" stopIfTrue="1">
      <formula>AND(OR($AC20=2,$AC21=2),$AC20+$AC21=2)</formula>
    </cfRule>
    <cfRule type="expression" dxfId="260" priority="54" stopIfTrue="1">
      <formula>$AN21=7</formula>
    </cfRule>
    <cfRule type="expression" dxfId="259" priority="55" stopIfTrue="1">
      <formula>$AN21=6</formula>
    </cfRule>
    <cfRule type="expression" dxfId="258" priority="56" stopIfTrue="1">
      <formula>$AN21=3</formula>
    </cfRule>
    <cfRule type="expression" dxfId="257" priority="57" stopIfTrue="1">
      <formula>$AN21=4</formula>
    </cfRule>
    <cfRule type="expression" dxfId="256" priority="58" stopIfTrue="1">
      <formula>$AN21=2</formula>
    </cfRule>
    <cfRule type="expression" dxfId="255" priority="59" stopIfTrue="1">
      <formula>$AN21=5</formula>
    </cfRule>
    <cfRule type="expression" dxfId="254" priority="60" stopIfTrue="1">
      <formula>$AN21=1</formula>
    </cfRule>
  </conditionalFormatting>
  <conditionalFormatting sqref="AB21">
    <cfRule type="cellIs" dxfId="253" priority="52" operator="lessThan">
      <formula>$AB20</formula>
    </cfRule>
  </conditionalFormatting>
  <conditionalFormatting sqref="T25:V25">
    <cfRule type="expression" dxfId="252" priority="45" stopIfTrue="1">
      <formula>$AL25=7</formula>
    </cfRule>
    <cfRule type="expression" dxfId="251" priority="46" stopIfTrue="1">
      <formula>$AL25=6</formula>
    </cfRule>
    <cfRule type="expression" dxfId="250" priority="47" stopIfTrue="1">
      <formula>$AL25=3</formula>
    </cfRule>
    <cfRule type="expression" dxfId="249" priority="48" stopIfTrue="1">
      <formula>$AL25=4</formula>
    </cfRule>
    <cfRule type="expression" dxfId="248" priority="49" stopIfTrue="1">
      <formula>$AL25=2</formula>
    </cfRule>
    <cfRule type="expression" dxfId="247" priority="50" stopIfTrue="1">
      <formula>$AL25=5</formula>
    </cfRule>
    <cfRule type="expression" dxfId="246" priority="51" stopIfTrue="1">
      <formula>$AL25=1</formula>
    </cfRule>
  </conditionalFormatting>
  <conditionalFormatting sqref="V25">
    <cfRule type="cellIs" dxfId="245" priority="44" operator="lessThan">
      <formula>$V26</formula>
    </cfRule>
  </conditionalFormatting>
  <conditionalFormatting sqref="W25:Y25">
    <cfRule type="expression" dxfId="244" priority="37" stopIfTrue="1">
      <formula>$AM25=7</formula>
    </cfRule>
    <cfRule type="expression" dxfId="243" priority="38" stopIfTrue="1">
      <formula>$AM25=6</formula>
    </cfRule>
    <cfRule type="expression" dxfId="242" priority="39" stopIfTrue="1">
      <formula>$AM25=3</formula>
    </cfRule>
    <cfRule type="expression" dxfId="241" priority="40" stopIfTrue="1">
      <formula>$AM25=4</formula>
    </cfRule>
    <cfRule type="expression" dxfId="240" priority="41" stopIfTrue="1">
      <formula>$AM25=2</formula>
    </cfRule>
    <cfRule type="expression" dxfId="239" priority="42" stopIfTrue="1">
      <formula>$AM25=5</formula>
    </cfRule>
    <cfRule type="expression" dxfId="238" priority="43" stopIfTrue="1">
      <formula>$AM25=1</formula>
    </cfRule>
  </conditionalFormatting>
  <conditionalFormatting sqref="Y25">
    <cfRule type="cellIs" dxfId="237" priority="36" operator="lessThan">
      <formula>$Y26</formula>
    </cfRule>
  </conditionalFormatting>
  <conditionalFormatting sqref="T26:V26">
    <cfRule type="expression" dxfId="236" priority="29" stopIfTrue="1">
      <formula>$AL26=7</formula>
    </cfRule>
    <cfRule type="expression" dxfId="235" priority="30" stopIfTrue="1">
      <formula>$AL26=6</formula>
    </cfRule>
    <cfRule type="expression" dxfId="234" priority="31" stopIfTrue="1">
      <formula>$AL26=3</formula>
    </cfRule>
    <cfRule type="expression" dxfId="233" priority="32" stopIfTrue="1">
      <formula>$AL26=4</formula>
    </cfRule>
    <cfRule type="expression" dxfId="232" priority="33" stopIfTrue="1">
      <formula>$AL26=2</formula>
    </cfRule>
    <cfRule type="expression" dxfId="231" priority="34" stopIfTrue="1">
      <formula>$AL26=5</formula>
    </cfRule>
    <cfRule type="expression" dxfId="230" priority="35" stopIfTrue="1">
      <formula>$AL26=1</formula>
    </cfRule>
  </conditionalFormatting>
  <conditionalFormatting sqref="V26">
    <cfRule type="cellIs" dxfId="229" priority="28" operator="lessThan">
      <formula>$V25</formula>
    </cfRule>
  </conditionalFormatting>
  <conditionalFormatting sqref="W26:Y26">
    <cfRule type="expression" dxfId="228" priority="21" stopIfTrue="1">
      <formula>$AM26=7</formula>
    </cfRule>
    <cfRule type="expression" dxfId="227" priority="22" stopIfTrue="1">
      <formula>$AM26=6</formula>
    </cfRule>
    <cfRule type="expression" dxfId="226" priority="23" stopIfTrue="1">
      <formula>$AM26=3</formula>
    </cfRule>
    <cfRule type="expression" dxfId="225" priority="24" stopIfTrue="1">
      <formula>$AM26=4</formula>
    </cfRule>
    <cfRule type="expression" dxfId="224" priority="25" stopIfTrue="1">
      <formula>$AM26=2</formula>
    </cfRule>
    <cfRule type="expression" dxfId="223" priority="26" stopIfTrue="1">
      <formula>$AM26=5</formula>
    </cfRule>
    <cfRule type="expression" dxfId="222" priority="27" stopIfTrue="1">
      <formula>$AM26=1</formula>
    </cfRule>
  </conditionalFormatting>
  <conditionalFormatting sqref="Y26">
    <cfRule type="cellIs" dxfId="221" priority="20" operator="lessThan">
      <formula>$Y25</formula>
    </cfRule>
  </conditionalFormatting>
  <conditionalFormatting sqref="Z25:AB25">
    <cfRule type="expression" dxfId="220" priority="12" stopIfTrue="1">
      <formula>AND(OR($AC25=2,$AC26=2),$AC25+$AC26=2)</formula>
    </cfRule>
    <cfRule type="expression" dxfId="219" priority="13" stopIfTrue="1">
      <formula>$AN25=7</formula>
    </cfRule>
    <cfRule type="expression" dxfId="218" priority="14" stopIfTrue="1">
      <formula>$AN25=6</formula>
    </cfRule>
    <cfRule type="expression" dxfId="217" priority="15" stopIfTrue="1">
      <formula>$AN25=3</formula>
    </cfRule>
    <cfRule type="expression" dxfId="216" priority="16" stopIfTrue="1">
      <formula>$AN25=4</formula>
    </cfRule>
    <cfRule type="expression" dxfId="215" priority="17" stopIfTrue="1">
      <formula>$AN25=2</formula>
    </cfRule>
    <cfRule type="expression" dxfId="214" priority="18" stopIfTrue="1">
      <formula>$AN25=5</formula>
    </cfRule>
    <cfRule type="expression" dxfId="213" priority="19" stopIfTrue="1">
      <formula>$AN25=1</formula>
    </cfRule>
  </conditionalFormatting>
  <conditionalFormatting sqref="AB25">
    <cfRule type="cellIs" dxfId="212" priority="11" operator="lessThan">
      <formula>$AB26</formula>
    </cfRule>
  </conditionalFormatting>
  <conditionalFormatting sqref="Z26:AB26">
    <cfRule type="expression" dxfId="211" priority="3" stopIfTrue="1">
      <formula>AND(OR($AC25=2,$AC26=2),$AC25+$AC26=2)</formula>
    </cfRule>
    <cfRule type="expression" dxfId="210" priority="4" stopIfTrue="1">
      <formula>$AN26=7</formula>
    </cfRule>
    <cfRule type="expression" dxfId="209" priority="5" stopIfTrue="1">
      <formula>$AN26=6</formula>
    </cfRule>
    <cfRule type="expression" dxfId="208" priority="6" stopIfTrue="1">
      <formula>$AN26=3</formula>
    </cfRule>
    <cfRule type="expression" dxfId="207" priority="7" stopIfTrue="1">
      <formula>$AN26=4</formula>
    </cfRule>
    <cfRule type="expression" dxfId="206" priority="8" stopIfTrue="1">
      <formula>$AN26=2</formula>
    </cfRule>
    <cfRule type="expression" dxfId="205" priority="9" stopIfTrue="1">
      <formula>$AN26=5</formula>
    </cfRule>
    <cfRule type="expression" dxfId="204" priority="10" stopIfTrue="1">
      <formula>$AN26=1</formula>
    </cfRule>
  </conditionalFormatting>
  <conditionalFormatting sqref="AB26">
    <cfRule type="cellIs" dxfId="203" priority="2" operator="lessThan">
      <formula>$AB25</formula>
    </cfRule>
  </conditionalFormatting>
  <conditionalFormatting sqref="B7:M38">
    <cfRule type="expression" dxfId="20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scale="4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tabSelected="1" zoomScale="85" zoomScaleNormal="85" zoomScalePageLayoutView="145" workbookViewId="0">
      <selection activeCell="AK16" sqref="AK16"/>
    </sheetView>
  </sheetViews>
  <sheetFormatPr defaultColWidth="11.7109375" defaultRowHeight="12.75" x14ac:dyDescent="0.2"/>
  <cols>
    <col min="1" max="1" width="4.140625" customWidth="1"/>
    <col min="2" max="2" width="12.42578125" customWidth="1"/>
    <col min="3" max="3" width="25.7109375" bestFit="1" customWidth="1"/>
    <col min="4" max="4" width="15.28515625" style="108" bestFit="1" customWidth="1"/>
    <col min="5" max="6" width="6.42578125" style="108" customWidth="1"/>
    <col min="7" max="7" width="5" style="108" customWidth="1"/>
    <col min="8" max="9" width="6.42578125" customWidth="1"/>
    <col min="10" max="10" width="5" style="108" customWidth="1"/>
    <col min="11" max="13" width="6.42578125" customWidth="1"/>
    <col min="14" max="14" width="5.28515625" customWidth="1"/>
    <col min="15" max="15" width="6.42578125" style="15" customWidth="1"/>
    <col min="16" max="16" width="0" style="15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7" customWidth="1"/>
    <col min="28" max="29" width="6.42578125" customWidth="1"/>
    <col min="31" max="31" width="6.140625" customWidth="1"/>
    <col min="32" max="32" width="12" hidden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108" hidden="1" customWidth="1"/>
    <col min="44" max="44" width="8" customWidth="1"/>
  </cols>
  <sheetData>
    <row r="1" spans="1:43" x14ac:dyDescent="0.2">
      <c r="A1" s="160">
        <v>41720</v>
      </c>
      <c r="B1" s="161"/>
      <c r="C1" s="164" t="s">
        <v>42</v>
      </c>
      <c r="D1" s="165"/>
      <c r="E1" s="165"/>
      <c r="F1" s="166"/>
      <c r="H1" s="169" t="s">
        <v>18</v>
      </c>
      <c r="I1" s="170"/>
      <c r="J1" s="170"/>
      <c r="K1" s="170"/>
      <c r="L1" s="170"/>
      <c r="M1" s="171"/>
      <c r="O1" s="48" t="s">
        <v>81</v>
      </c>
      <c r="P1" s="4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</row>
    <row r="2" spans="1:43" s="4" customFormat="1" ht="16.5" thickBot="1" x14ac:dyDescent="0.25">
      <c r="A2" s="162"/>
      <c r="B2" s="163"/>
      <c r="C2" s="167"/>
      <c r="D2" s="167"/>
      <c r="E2" s="167"/>
      <c r="F2" s="168"/>
      <c r="G2" s="131"/>
      <c r="H2" s="135" t="s">
        <v>23</v>
      </c>
      <c r="I2" s="134"/>
      <c r="J2" s="137" t="s">
        <v>59</v>
      </c>
      <c r="K2" s="137"/>
      <c r="L2" s="137"/>
      <c r="M2" s="138"/>
      <c r="N2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L2" s="60"/>
      <c r="AM2" s="60"/>
      <c r="AN2" s="60"/>
      <c r="AO2" s="60"/>
      <c r="AP2" s="60"/>
      <c r="AQ2" s="60"/>
    </row>
    <row r="3" spans="1:43" ht="16.5" thickBot="1" x14ac:dyDescent="0.3">
      <c r="A3" s="172" t="s">
        <v>43</v>
      </c>
      <c r="B3" s="173"/>
      <c r="C3" s="173"/>
      <c r="D3" s="174"/>
      <c r="E3" s="109" t="s">
        <v>12</v>
      </c>
      <c r="F3" s="110" t="s">
        <v>41</v>
      </c>
      <c r="G3"/>
      <c r="H3" s="135" t="s">
        <v>21</v>
      </c>
      <c r="I3" s="134"/>
      <c r="J3" s="137" t="s">
        <v>60</v>
      </c>
      <c r="K3" s="137"/>
      <c r="L3" s="137"/>
      <c r="M3" s="138"/>
      <c r="O3" s="13" t="s">
        <v>31</v>
      </c>
      <c r="P3" s="14"/>
      <c r="Q3" s="14"/>
      <c r="R3" s="14"/>
      <c r="T3" s="80" t="s">
        <v>30</v>
      </c>
      <c r="U3" s="61"/>
      <c r="V3" s="62"/>
      <c r="W3" s="62">
        <v>1</v>
      </c>
      <c r="X3" s="62">
        <v>2</v>
      </c>
      <c r="Y3" s="62"/>
      <c r="Z3" s="62"/>
      <c r="AA3" s="75"/>
      <c r="AE3" s="103"/>
      <c r="AF3" s="103"/>
      <c r="AG3" s="103"/>
      <c r="AH3" s="103"/>
      <c r="AL3" s="92">
        <f>HLOOKUP(1,$U$3:$AA$4,2,0)</f>
        <v>3</v>
      </c>
    </row>
    <row r="4" spans="1:43" ht="16.5" thickBot="1" x14ac:dyDescent="0.3">
      <c r="A4" s="111"/>
      <c r="B4" s="112"/>
      <c r="C4" s="132" t="s">
        <v>81</v>
      </c>
      <c r="D4" s="113"/>
      <c r="E4" s="114"/>
      <c r="F4" s="115"/>
      <c r="G4"/>
      <c r="H4" s="136" t="s">
        <v>22</v>
      </c>
      <c r="I4" s="133"/>
      <c r="J4" s="139" t="s">
        <v>61</v>
      </c>
      <c r="K4" s="139"/>
      <c r="L4" s="139"/>
      <c r="M4" s="140"/>
      <c r="Q4" s="15"/>
      <c r="R4" s="108"/>
      <c r="T4" s="81" t="s">
        <v>29</v>
      </c>
      <c r="U4" s="63">
        <v>1</v>
      </c>
      <c r="V4" s="79">
        <v>2</v>
      </c>
      <c r="W4" s="78">
        <v>3</v>
      </c>
      <c r="X4" s="76">
        <v>4</v>
      </c>
      <c r="Y4" s="64">
        <v>5</v>
      </c>
      <c r="Z4" s="74">
        <v>6</v>
      </c>
      <c r="AA4" s="77">
        <v>7</v>
      </c>
      <c r="AL4" s="93">
        <f>HLOOKUP(2,$U$3:$AA$4,2,0)</f>
        <v>4</v>
      </c>
    </row>
    <row r="5" spans="1:43" ht="16.5" thickBot="1" x14ac:dyDescent="0.3">
      <c r="B5" s="3"/>
      <c r="C5" s="108"/>
      <c r="G5"/>
      <c r="I5" s="108"/>
      <c r="J5"/>
      <c r="O5" s="103"/>
      <c r="P5" s="103"/>
      <c r="Q5" s="103"/>
      <c r="R5" s="103"/>
      <c r="T5" s="22"/>
      <c r="U5" s="22"/>
      <c r="V5" s="22"/>
      <c r="W5" s="22"/>
      <c r="X5" s="22"/>
      <c r="Y5" s="22"/>
      <c r="Z5" s="22"/>
      <c r="AA5" s="21"/>
      <c r="AB5" s="22"/>
      <c r="AE5" s="13" t="s">
        <v>32</v>
      </c>
      <c r="AF5" s="13"/>
      <c r="AG5" s="13"/>
      <c r="AH5" s="13"/>
    </row>
    <row r="6" spans="1:43" ht="13.5" thickBot="1" x14ac:dyDescent="0.25">
      <c r="A6" s="121" t="s">
        <v>15</v>
      </c>
      <c r="B6" s="130" t="s">
        <v>14</v>
      </c>
      <c r="C6" s="122" t="s">
        <v>13</v>
      </c>
      <c r="D6" s="122" t="s">
        <v>16</v>
      </c>
      <c r="E6" s="142" t="s">
        <v>17</v>
      </c>
      <c r="F6" s="122" t="s">
        <v>19</v>
      </c>
      <c r="G6" s="122" t="s">
        <v>0</v>
      </c>
      <c r="H6" s="142" t="s">
        <v>24</v>
      </c>
      <c r="I6" s="122" t="s">
        <v>20</v>
      </c>
      <c r="J6" s="122" t="s">
        <v>0</v>
      </c>
      <c r="K6" s="142" t="s">
        <v>25</v>
      </c>
      <c r="L6" s="150" t="s">
        <v>1</v>
      </c>
      <c r="M6" s="149" t="s">
        <v>2</v>
      </c>
      <c r="T6" s="94"/>
      <c r="U6" s="96"/>
      <c r="V6" s="95"/>
      <c r="W6" s="94"/>
      <c r="X6" s="96"/>
      <c r="Y6" s="94"/>
      <c r="Z6" s="94"/>
      <c r="AA6" s="96"/>
      <c r="AB6" s="94"/>
    </row>
    <row r="7" spans="1:43" ht="13.5" thickBot="1" x14ac:dyDescent="0.25">
      <c r="A7" s="123">
        <v>1</v>
      </c>
      <c r="B7" s="154"/>
      <c r="C7" s="128" t="s">
        <v>82</v>
      </c>
      <c r="D7" s="116" t="s">
        <v>53</v>
      </c>
      <c r="E7" s="143"/>
      <c r="F7" s="116">
        <v>5.1029999999999998</v>
      </c>
      <c r="G7" s="116">
        <v>2</v>
      </c>
      <c r="H7" s="146">
        <f>IF(ISBLANK(F7),100,F7+G7*0.2)</f>
        <v>5.5030000000000001</v>
      </c>
      <c r="I7" s="2">
        <v>5.17</v>
      </c>
      <c r="J7" s="116">
        <v>7</v>
      </c>
      <c r="K7" s="146">
        <f>IF(ISBLANK(I7),100,I7+J7*0.2)</f>
        <v>6.57</v>
      </c>
      <c r="L7" s="151">
        <f>MIN(H7,K7)</f>
        <v>5.5030000000000001</v>
      </c>
      <c r="M7" s="117">
        <f>MAX(H7,K7)</f>
        <v>6.57</v>
      </c>
      <c r="N7" t="s">
        <v>58</v>
      </c>
      <c r="O7" s="101" t="s">
        <v>3</v>
      </c>
      <c r="P7" s="16"/>
      <c r="Q7" s="15"/>
      <c r="R7" s="108"/>
      <c r="T7" s="82" t="s">
        <v>26</v>
      </c>
      <c r="U7" s="83" t="s">
        <v>0</v>
      </c>
      <c r="V7" s="84" t="s">
        <v>37</v>
      </c>
      <c r="W7" s="84" t="s">
        <v>27</v>
      </c>
      <c r="X7" s="83" t="s">
        <v>0</v>
      </c>
      <c r="Y7" s="84" t="s">
        <v>38</v>
      </c>
      <c r="Z7" s="84" t="s">
        <v>28</v>
      </c>
      <c r="AA7" s="83" t="s">
        <v>0</v>
      </c>
      <c r="AB7" s="158" t="s">
        <v>39</v>
      </c>
      <c r="AC7" s="72" t="s">
        <v>40</v>
      </c>
      <c r="AL7" s="66">
        <f>IF(U6="x",1,0)</f>
        <v>0</v>
      </c>
      <c r="AM7" s="67">
        <f>IF(X6="x",1,0)</f>
        <v>0</v>
      </c>
      <c r="AN7" s="68">
        <f>IF(AA6="x",1,0)</f>
        <v>0</v>
      </c>
    </row>
    <row r="8" spans="1:43" x14ac:dyDescent="0.2">
      <c r="A8" s="123">
        <v>2</v>
      </c>
      <c r="B8" s="154"/>
      <c r="C8" s="128" t="s">
        <v>83</v>
      </c>
      <c r="D8" s="116" t="s">
        <v>53</v>
      </c>
      <c r="E8" s="143"/>
      <c r="F8" s="116">
        <v>5.7770000000000001</v>
      </c>
      <c r="G8" s="116">
        <v>5</v>
      </c>
      <c r="H8" s="146">
        <f>IF(ISBLANK(F8),100,F8+G8*0.2)</f>
        <v>6.7770000000000001</v>
      </c>
      <c r="I8" s="2">
        <v>5.8410000000000002</v>
      </c>
      <c r="J8" s="116">
        <v>5</v>
      </c>
      <c r="K8" s="146">
        <f>IF(ISBLANK(I8),100,I8+J8*0.2)</f>
        <v>6.8410000000000002</v>
      </c>
      <c r="L8" s="151">
        <f>MIN(H8,K8)</f>
        <v>6.7770000000000001</v>
      </c>
      <c r="M8" s="117">
        <f>MAX(H8,K8)</f>
        <v>6.8410000000000002</v>
      </c>
      <c r="N8" t="s">
        <v>58</v>
      </c>
      <c r="O8" s="20">
        <v>1</v>
      </c>
      <c r="P8" s="18">
        <v>0</v>
      </c>
      <c r="Q8" s="18" t="s">
        <v>82</v>
      </c>
      <c r="R8" s="32" t="s">
        <v>53</v>
      </c>
      <c r="S8" s="65"/>
      <c r="T8" s="31">
        <v>6.2050000000000001</v>
      </c>
      <c r="U8" s="30">
        <v>3</v>
      </c>
      <c r="V8" s="31">
        <v>6.8049999999999997</v>
      </c>
      <c r="W8" s="31">
        <v>5.9909999999999997</v>
      </c>
      <c r="X8" s="30">
        <v>5</v>
      </c>
      <c r="Y8" s="31">
        <v>6.9909999999999997</v>
      </c>
      <c r="Z8" s="31">
        <v>6.02</v>
      </c>
      <c r="AA8" s="30">
        <v>1</v>
      </c>
      <c r="AB8" s="31">
        <v>6.22</v>
      </c>
      <c r="AC8" s="85">
        <v>2</v>
      </c>
      <c r="AG8" s="15"/>
      <c r="AH8" s="108"/>
      <c r="AL8" s="66">
        <f>IF(AL7=0,$AL$3,$AL$4)</f>
        <v>3</v>
      </c>
      <c r="AM8" s="67">
        <f>IF(AL7+AM7=1,$AL$3,$AL$4)</f>
        <v>4</v>
      </c>
      <c r="AN8" s="68">
        <f>IF(OR(AL7+AM7+AN7=1,AL7+AM7+AN7=3),$AL$4,$AL$3)</f>
        <v>3</v>
      </c>
      <c r="AO8" s="67">
        <f>IF(V8&lt;V9,1,0)</f>
        <v>0</v>
      </c>
      <c r="AP8" s="67">
        <f>IF(Y8&lt;Y9,1,0)</f>
        <v>1</v>
      </c>
      <c r="AQ8" s="68">
        <f>IF(AB8&lt;AB9,1,0)</f>
        <v>1</v>
      </c>
    </row>
    <row r="9" spans="1:43" ht="13.5" thickBot="1" x14ac:dyDescent="0.25">
      <c r="A9" s="123">
        <v>3</v>
      </c>
      <c r="B9" s="154"/>
      <c r="C9" s="128" t="s">
        <v>84</v>
      </c>
      <c r="D9" s="116" t="s">
        <v>53</v>
      </c>
      <c r="E9" s="143"/>
      <c r="F9" s="116">
        <v>6.4610000000000003</v>
      </c>
      <c r="G9" s="116">
        <v>3</v>
      </c>
      <c r="H9" s="146">
        <f>IF(ISBLANK(F9),100,F9+G9*0.2)</f>
        <v>7.0609999999999999</v>
      </c>
      <c r="I9" s="2">
        <v>6.3390000000000004</v>
      </c>
      <c r="J9" s="116">
        <v>0</v>
      </c>
      <c r="K9" s="146">
        <f>IF(ISBLANK(I9),100,I9+J9*0.2)</f>
        <v>6.3390000000000004</v>
      </c>
      <c r="L9" s="151">
        <f>MIN(H9,K9)</f>
        <v>6.3390000000000004</v>
      </c>
      <c r="M9" s="117">
        <f>MAX(H9,K9)</f>
        <v>7.0609999999999999</v>
      </c>
      <c r="N9" t="s">
        <v>58</v>
      </c>
      <c r="O9" s="25">
        <v>4</v>
      </c>
      <c r="P9" s="24">
        <v>0</v>
      </c>
      <c r="Q9" s="24" t="s">
        <v>85</v>
      </c>
      <c r="R9" s="33" t="s">
        <v>86</v>
      </c>
      <c r="S9" s="65"/>
      <c r="T9" s="31">
        <v>6.38</v>
      </c>
      <c r="U9" s="30">
        <v>2</v>
      </c>
      <c r="V9" s="31">
        <v>6.78</v>
      </c>
      <c r="W9" s="31">
        <v>6.3319999999999999</v>
      </c>
      <c r="X9" s="30">
        <v>4</v>
      </c>
      <c r="Y9" s="31">
        <v>7.1319999999999997</v>
      </c>
      <c r="Z9" s="31">
        <v>6.1829999999999998</v>
      </c>
      <c r="AA9" s="30">
        <v>5</v>
      </c>
      <c r="AB9" s="31">
        <v>7.1829999999999998</v>
      </c>
      <c r="AC9" s="73">
        <v>1</v>
      </c>
      <c r="AE9" s="26" t="s">
        <v>5</v>
      </c>
      <c r="AF9" s="26"/>
      <c r="AG9" s="15"/>
      <c r="AH9" s="108"/>
      <c r="AL9" s="69">
        <f>IF(AL7=0,$AL$4,$AL$3)</f>
        <v>4</v>
      </c>
      <c r="AM9" s="70">
        <f>IF(AL7+AM7=1,$AL$4,$AL$3)</f>
        <v>3</v>
      </c>
      <c r="AN9" s="71">
        <f>IF(OR(AL7+AM7+AN7=3,AL7+AM7+AN7=1),$AL$3,$AL$4)</f>
        <v>4</v>
      </c>
      <c r="AO9" s="70">
        <f>IF(V9&lt;V8,1,0)</f>
        <v>1</v>
      </c>
      <c r="AP9" s="70">
        <f>IF(Y9&lt;Y8,1,0)</f>
        <v>0</v>
      </c>
      <c r="AQ9" s="71">
        <f>IF(AB9&lt;AB8,1,0)</f>
        <v>0</v>
      </c>
    </row>
    <row r="10" spans="1:43" ht="13.5" thickBot="1" x14ac:dyDescent="0.25">
      <c r="A10" s="123">
        <v>4</v>
      </c>
      <c r="B10" s="154"/>
      <c r="C10" s="2" t="s">
        <v>85</v>
      </c>
      <c r="D10" s="118" t="s">
        <v>86</v>
      </c>
      <c r="E10" s="143"/>
      <c r="F10" s="118">
        <v>5.4770000000000003</v>
      </c>
      <c r="G10" s="116">
        <v>8</v>
      </c>
      <c r="H10" s="146">
        <f>IF(ISBLANK(F10),100,F10+G10*0.2)</f>
        <v>7.077</v>
      </c>
      <c r="I10" s="2">
        <v>5.3959999999999999</v>
      </c>
      <c r="J10" s="116">
        <v>7</v>
      </c>
      <c r="K10" s="146">
        <f>IF(ISBLANK(I10),100,I10+J10*0.2)</f>
        <v>6.7960000000000003</v>
      </c>
      <c r="L10" s="151">
        <f>MIN(H10,K10)</f>
        <v>6.7960000000000003</v>
      </c>
      <c r="M10" s="117">
        <f>MAX(H10,K10)</f>
        <v>7.077</v>
      </c>
      <c r="N10" t="s">
        <v>58</v>
      </c>
      <c r="O10" s="108"/>
      <c r="Q10" s="15"/>
      <c r="R10" s="108"/>
      <c r="T10" s="86"/>
      <c r="U10" s="87"/>
      <c r="V10" s="88"/>
      <c r="W10" s="86"/>
      <c r="X10" s="87"/>
      <c r="Y10" s="86"/>
      <c r="Z10" s="86"/>
      <c r="AA10" s="87"/>
      <c r="AB10" s="86"/>
      <c r="AE10" s="27" t="s">
        <v>6</v>
      </c>
      <c r="AF10" s="18">
        <v>0</v>
      </c>
      <c r="AG10" s="18" t="s">
        <v>82</v>
      </c>
      <c r="AH10" s="19" t="s">
        <v>53</v>
      </c>
    </row>
    <row r="11" spans="1:43" ht="13.5" thickBot="1" x14ac:dyDescent="0.25">
      <c r="A11" s="123">
        <v>5</v>
      </c>
      <c r="B11" s="154"/>
      <c r="C11" s="128" t="s">
        <v>87</v>
      </c>
      <c r="D11" s="118" t="s">
        <v>88</v>
      </c>
      <c r="E11" s="143"/>
      <c r="F11" s="116">
        <v>7.0030000000000001</v>
      </c>
      <c r="G11" s="118">
        <v>7</v>
      </c>
      <c r="H11" s="146">
        <f>IF(ISBLANK(F11),100,F11+G11*0.2)</f>
        <v>8.4030000000000005</v>
      </c>
      <c r="I11" s="2">
        <v>7.4109999999999996</v>
      </c>
      <c r="J11" s="118">
        <v>1</v>
      </c>
      <c r="K11" s="146">
        <f>IF(ISBLANK(I11),100,I11+J11*0.2)</f>
        <v>7.6109999999999998</v>
      </c>
      <c r="L11" s="151">
        <f>MIN(H11,K11)</f>
        <v>7.6109999999999998</v>
      </c>
      <c r="M11" s="117">
        <f>MAX(H11,K11)</f>
        <v>8.4030000000000005</v>
      </c>
      <c r="O11" s="101" t="s">
        <v>4</v>
      </c>
      <c r="P11" s="16"/>
      <c r="Q11" s="15"/>
      <c r="R11" s="108"/>
      <c r="T11" s="82" t="s">
        <v>26</v>
      </c>
      <c r="U11" s="83" t="s">
        <v>0</v>
      </c>
      <c r="V11" s="84" t="s">
        <v>37</v>
      </c>
      <c r="W11" s="84" t="s">
        <v>27</v>
      </c>
      <c r="X11" s="83" t="s">
        <v>0</v>
      </c>
      <c r="Y11" s="84" t="s">
        <v>38</v>
      </c>
      <c r="Z11" s="84" t="s">
        <v>28</v>
      </c>
      <c r="AA11" s="83" t="s">
        <v>0</v>
      </c>
      <c r="AB11" s="158" t="s">
        <v>39</v>
      </c>
      <c r="AC11" s="72" t="s">
        <v>40</v>
      </c>
      <c r="AE11" s="5" t="s">
        <v>7</v>
      </c>
      <c r="AF11" s="47">
        <v>0</v>
      </c>
      <c r="AG11" s="47" t="s">
        <v>83</v>
      </c>
      <c r="AH11" s="6" t="s">
        <v>53</v>
      </c>
      <c r="AL11" s="66">
        <f>IF(U10="x",1,0)</f>
        <v>0</v>
      </c>
      <c r="AM11" s="67">
        <f>IF(X10="x",1,0)</f>
        <v>0</v>
      </c>
      <c r="AN11" s="68">
        <f>IF(AA10="x",1,0)</f>
        <v>0</v>
      </c>
    </row>
    <row r="12" spans="1:43" x14ac:dyDescent="0.2">
      <c r="A12" s="123">
        <v>6</v>
      </c>
      <c r="B12" s="154"/>
      <c r="C12" s="128"/>
      <c r="D12" s="116"/>
      <c r="E12" s="143"/>
      <c r="F12" s="116"/>
      <c r="G12" s="116"/>
      <c r="H12" s="146">
        <f t="shared" ref="H12:H56" si="0">IF(ISBLANK(F12),100,F12+G12*0.2)</f>
        <v>100</v>
      </c>
      <c r="I12" s="2"/>
      <c r="J12" s="116"/>
      <c r="K12" s="146">
        <f t="shared" ref="K12:K56" si="1">IF(ISBLANK(I12),100,I12+J12*0.2)</f>
        <v>100</v>
      </c>
      <c r="L12" s="151">
        <f t="shared" ref="L12:L56" si="2">MIN(H12,K12)</f>
        <v>100</v>
      </c>
      <c r="M12" s="117">
        <f t="shared" ref="M12:M56" si="3">MAX(H12,K12)</f>
        <v>100</v>
      </c>
      <c r="O12" s="99">
        <v>2</v>
      </c>
      <c r="P12" s="28">
        <v>0</v>
      </c>
      <c r="Q12" s="28" t="s">
        <v>83</v>
      </c>
      <c r="R12" s="35" t="s">
        <v>53</v>
      </c>
      <c r="S12" s="65"/>
      <c r="T12" s="31">
        <v>6.9269999999999996</v>
      </c>
      <c r="U12" s="30">
        <v>7</v>
      </c>
      <c r="V12" s="31">
        <v>8.327</v>
      </c>
      <c r="W12" s="31">
        <v>6.7590000000000003</v>
      </c>
      <c r="X12" s="30">
        <v>3</v>
      </c>
      <c r="Y12" s="31">
        <v>7.359</v>
      </c>
      <c r="Z12" s="31"/>
      <c r="AA12" s="30"/>
      <c r="AB12" s="31">
        <v>0</v>
      </c>
      <c r="AC12" s="85">
        <v>2</v>
      </c>
      <c r="AL12" s="66">
        <f>IF(AL11=0,$AL$3,$AL$4)</f>
        <v>3</v>
      </c>
      <c r="AM12" s="67">
        <f>IF(AL11+AM11=1,$AL$3,$AL$4)</f>
        <v>4</v>
      </c>
      <c r="AN12" s="68">
        <f>IF(OR(AL11+AM11+AN11=1,AL11+AM11+AN11=3),$AL$4,$AL$3)</f>
        <v>3</v>
      </c>
      <c r="AO12" s="67">
        <f>IF(V12&lt;V13,1,0)</f>
        <v>1</v>
      </c>
      <c r="AP12" s="67">
        <f>IF(Y12&lt;Y13,1,0)</f>
        <v>1</v>
      </c>
      <c r="AQ12" s="68">
        <f>IF(AB12&lt;AB13,1,0)</f>
        <v>0</v>
      </c>
    </row>
    <row r="13" spans="1:43" ht="13.5" thickBot="1" x14ac:dyDescent="0.25">
      <c r="A13" s="123">
        <v>7</v>
      </c>
      <c r="B13" s="155"/>
      <c r="C13" s="2"/>
      <c r="D13" s="118"/>
      <c r="E13" s="143"/>
      <c r="F13" s="116"/>
      <c r="G13" s="118"/>
      <c r="H13" s="146">
        <f t="shared" si="0"/>
        <v>100</v>
      </c>
      <c r="I13" s="2"/>
      <c r="J13" s="118"/>
      <c r="K13" s="146">
        <f t="shared" si="1"/>
        <v>100</v>
      </c>
      <c r="L13" s="151">
        <f t="shared" si="2"/>
        <v>100</v>
      </c>
      <c r="M13" s="117">
        <f t="shared" si="3"/>
        <v>100</v>
      </c>
      <c r="O13" s="100">
        <v>3</v>
      </c>
      <c r="P13" s="37">
        <v>0</v>
      </c>
      <c r="Q13" s="37" t="s">
        <v>84</v>
      </c>
      <c r="R13" s="38" t="s">
        <v>53</v>
      </c>
      <c r="S13" s="65"/>
      <c r="T13" s="31">
        <v>7.2809999999999997</v>
      </c>
      <c r="U13" s="30">
        <v>6</v>
      </c>
      <c r="V13" s="31">
        <v>8.4809999999999999</v>
      </c>
      <c r="W13" s="31">
        <v>7.4119999999999999</v>
      </c>
      <c r="X13" s="30">
        <v>5</v>
      </c>
      <c r="Y13" s="31">
        <v>8.411999999999999</v>
      </c>
      <c r="Z13" s="31"/>
      <c r="AA13" s="30"/>
      <c r="AB13" s="31">
        <v>0</v>
      </c>
      <c r="AC13" s="73">
        <v>0</v>
      </c>
      <c r="AE13" s="49" t="s">
        <v>8</v>
      </c>
      <c r="AF13" s="49"/>
      <c r="AG13" s="49"/>
      <c r="AH13" s="108"/>
      <c r="AL13" s="69">
        <f>IF(AL11=0,$AL$4,$AL$3)</f>
        <v>4</v>
      </c>
      <c r="AM13" s="70">
        <f>IF(AL11+AM11=1,$AL$4,$AL$3)</f>
        <v>3</v>
      </c>
      <c r="AN13" s="71">
        <f>IF(OR(AL11+AM11+AN11=3,AL11+AM11+AN11=1),$AL$3,$AL$4)</f>
        <v>4</v>
      </c>
      <c r="AO13" s="70">
        <f>IF(V13&lt;V12,1,0)</f>
        <v>0</v>
      </c>
      <c r="AP13" s="70">
        <f>IF(Y13&lt;Y12,1,0)</f>
        <v>0</v>
      </c>
      <c r="AQ13" s="71">
        <f>IF(AB13&lt;AB12,1,0)</f>
        <v>0</v>
      </c>
    </row>
    <row r="14" spans="1:43" x14ac:dyDescent="0.2">
      <c r="A14" s="123">
        <v>8</v>
      </c>
      <c r="B14" s="154"/>
      <c r="C14" s="128"/>
      <c r="D14" s="116"/>
      <c r="E14" s="143"/>
      <c r="F14" s="116"/>
      <c r="G14" s="116"/>
      <c r="H14" s="146">
        <f t="shared" si="0"/>
        <v>100</v>
      </c>
      <c r="I14" s="2"/>
      <c r="J14" s="116"/>
      <c r="K14" s="146">
        <f t="shared" si="1"/>
        <v>100</v>
      </c>
      <c r="L14" s="151">
        <f t="shared" si="2"/>
        <v>100</v>
      </c>
      <c r="M14" s="117">
        <f t="shared" si="3"/>
        <v>100</v>
      </c>
      <c r="T14" s="159"/>
      <c r="U14" s="159"/>
      <c r="V14" s="159"/>
      <c r="W14" s="159"/>
      <c r="X14" s="159"/>
      <c r="Y14" s="159"/>
      <c r="Z14" s="159"/>
      <c r="AA14" s="91"/>
      <c r="AB14" s="159"/>
      <c r="AE14" s="27" t="s">
        <v>9</v>
      </c>
      <c r="AF14" s="18">
        <v>0</v>
      </c>
      <c r="AG14" s="18" t="s">
        <v>85</v>
      </c>
      <c r="AH14" s="19" t="s">
        <v>86</v>
      </c>
    </row>
    <row r="15" spans="1:43" x14ac:dyDescent="0.2">
      <c r="A15" s="124">
        <v>9</v>
      </c>
      <c r="B15" s="154"/>
      <c r="C15" s="128"/>
      <c r="D15" s="118"/>
      <c r="E15" s="143"/>
      <c r="F15" s="116"/>
      <c r="G15" s="118"/>
      <c r="H15" s="146">
        <f t="shared" si="0"/>
        <v>100</v>
      </c>
      <c r="I15" s="2"/>
      <c r="J15" s="118"/>
      <c r="K15" s="146">
        <f t="shared" si="1"/>
        <v>100</v>
      </c>
      <c r="L15" s="151">
        <f t="shared" si="2"/>
        <v>100</v>
      </c>
      <c r="M15" s="117">
        <f t="shared" si="3"/>
        <v>100</v>
      </c>
      <c r="AE15" s="5" t="s">
        <v>10</v>
      </c>
      <c r="AF15" s="47">
        <v>0</v>
      </c>
      <c r="AG15" s="47" t="s">
        <v>84</v>
      </c>
      <c r="AH15" s="6" t="s">
        <v>53</v>
      </c>
    </row>
    <row r="16" spans="1:43" x14ac:dyDescent="0.2">
      <c r="A16" s="124">
        <v>10</v>
      </c>
      <c r="B16" s="154"/>
      <c r="C16" s="128"/>
      <c r="D16" s="116"/>
      <c r="E16" s="143"/>
      <c r="F16" s="116"/>
      <c r="G16" s="116"/>
      <c r="H16" s="146">
        <f t="shared" si="0"/>
        <v>100</v>
      </c>
      <c r="I16" s="2"/>
      <c r="J16" s="116"/>
      <c r="K16" s="146">
        <f t="shared" si="1"/>
        <v>100</v>
      </c>
      <c r="L16" s="151">
        <f t="shared" si="2"/>
        <v>100</v>
      </c>
      <c r="M16" s="117">
        <f t="shared" si="3"/>
        <v>100</v>
      </c>
    </row>
    <row r="17" spans="1:43" x14ac:dyDescent="0.2">
      <c r="A17" s="124">
        <v>11</v>
      </c>
      <c r="B17" s="155"/>
      <c r="C17" s="2"/>
      <c r="D17" s="118"/>
      <c r="E17" s="143"/>
      <c r="F17" s="116"/>
      <c r="G17" s="118"/>
      <c r="H17" s="146">
        <f t="shared" si="0"/>
        <v>100</v>
      </c>
      <c r="I17" s="2"/>
      <c r="J17" s="118"/>
      <c r="K17" s="146">
        <f t="shared" si="1"/>
        <v>100</v>
      </c>
      <c r="L17" s="151">
        <f t="shared" si="2"/>
        <v>100</v>
      </c>
      <c r="M17" s="117">
        <f t="shared" si="3"/>
        <v>100</v>
      </c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1"/>
      <c r="AC17" s="11"/>
      <c r="AD17" s="11"/>
      <c r="AE17" s="11"/>
      <c r="AF17" s="11"/>
      <c r="AG17" s="11"/>
      <c r="AH17" s="11"/>
      <c r="AI17" s="11"/>
    </row>
    <row r="18" spans="1:43" ht="16.5" thickBot="1" x14ac:dyDescent="0.3">
      <c r="A18" s="124">
        <v>12</v>
      </c>
      <c r="B18" s="154"/>
      <c r="C18" s="128"/>
      <c r="D18" s="116"/>
      <c r="E18" s="143"/>
      <c r="F18" s="116"/>
      <c r="G18" s="116"/>
      <c r="H18" s="146">
        <f t="shared" si="0"/>
        <v>100</v>
      </c>
      <c r="I18" s="2"/>
      <c r="J18" s="116"/>
      <c r="K18" s="146">
        <f t="shared" si="1"/>
        <v>100</v>
      </c>
      <c r="L18" s="151">
        <f t="shared" si="2"/>
        <v>100</v>
      </c>
      <c r="M18" s="117">
        <f t="shared" si="3"/>
        <v>100</v>
      </c>
      <c r="O18" s="13" t="s">
        <v>33</v>
      </c>
      <c r="P18" s="13"/>
      <c r="Q18" s="13"/>
      <c r="R18" s="13"/>
      <c r="T18" s="94"/>
      <c r="U18" s="96"/>
      <c r="V18" s="95"/>
      <c r="W18" s="94"/>
      <c r="X18" s="96"/>
      <c r="Y18" s="94"/>
      <c r="Z18" s="94"/>
      <c r="AA18" s="96"/>
      <c r="AB18" s="94"/>
      <c r="AE18" s="107" t="s">
        <v>36</v>
      </c>
      <c r="AF18" s="107"/>
      <c r="AG18" s="107"/>
      <c r="AH18" s="107"/>
    </row>
    <row r="19" spans="1:43" ht="13.5" thickBot="1" x14ac:dyDescent="0.25">
      <c r="A19" s="124">
        <v>13</v>
      </c>
      <c r="B19" s="155"/>
      <c r="C19" s="2"/>
      <c r="D19" s="118"/>
      <c r="E19" s="143"/>
      <c r="F19" s="116"/>
      <c r="G19" s="118"/>
      <c r="H19" s="146">
        <f t="shared" si="0"/>
        <v>100</v>
      </c>
      <c r="I19" s="2"/>
      <c r="J19" s="118"/>
      <c r="K19" s="146">
        <f t="shared" si="1"/>
        <v>100</v>
      </c>
      <c r="L19" s="151">
        <f t="shared" si="2"/>
        <v>100</v>
      </c>
      <c r="M19" s="117">
        <f t="shared" si="3"/>
        <v>100</v>
      </c>
      <c r="O19"/>
      <c r="P19"/>
      <c r="Q19" s="15"/>
      <c r="R19" s="108"/>
      <c r="T19" s="82" t="s">
        <v>26</v>
      </c>
      <c r="U19" s="83" t="s">
        <v>0</v>
      </c>
      <c r="V19" s="84" t="s">
        <v>37</v>
      </c>
      <c r="W19" s="84" t="s">
        <v>27</v>
      </c>
      <c r="X19" s="83" t="s">
        <v>0</v>
      </c>
      <c r="Y19" s="84" t="s">
        <v>38</v>
      </c>
      <c r="Z19" s="84" t="s">
        <v>28</v>
      </c>
      <c r="AA19" s="83" t="s">
        <v>0</v>
      </c>
      <c r="AB19" s="158" t="s">
        <v>39</v>
      </c>
      <c r="AC19" s="72" t="s">
        <v>40</v>
      </c>
      <c r="AE19" s="39" t="s">
        <v>35</v>
      </c>
      <c r="AF19" s="40" t="s">
        <v>14</v>
      </c>
      <c r="AG19" s="41" t="s">
        <v>13</v>
      </c>
      <c r="AH19" s="42" t="s">
        <v>16</v>
      </c>
      <c r="AL19" s="66">
        <f>IF(U18="x",1,0)</f>
        <v>0</v>
      </c>
      <c r="AM19" s="67">
        <f>IF(X18="x",1,0)</f>
        <v>0</v>
      </c>
      <c r="AN19" s="68">
        <f>IF(AA18="x",1,0)</f>
        <v>0</v>
      </c>
    </row>
    <row r="20" spans="1:43" x14ac:dyDescent="0.2">
      <c r="A20" s="124">
        <v>14</v>
      </c>
      <c r="B20" s="154"/>
      <c r="C20" s="128"/>
      <c r="D20" s="116"/>
      <c r="E20" s="143"/>
      <c r="F20" s="116"/>
      <c r="G20" s="116"/>
      <c r="H20" s="146">
        <f t="shared" si="0"/>
        <v>100</v>
      </c>
      <c r="I20" s="2"/>
      <c r="J20" s="116"/>
      <c r="K20" s="146">
        <f t="shared" si="1"/>
        <v>100</v>
      </c>
      <c r="L20" s="151">
        <f t="shared" si="2"/>
        <v>100</v>
      </c>
      <c r="M20" s="117">
        <f t="shared" si="3"/>
        <v>100</v>
      </c>
      <c r="O20" s="17" t="s">
        <v>9</v>
      </c>
      <c r="P20" s="18">
        <v>0</v>
      </c>
      <c r="Q20" s="18" t="s">
        <v>85</v>
      </c>
      <c r="R20" s="32" t="s">
        <v>86</v>
      </c>
      <c r="S20" s="65"/>
      <c r="T20" s="31">
        <v>6.4660000000000002</v>
      </c>
      <c r="U20" s="30">
        <v>8</v>
      </c>
      <c r="V20" s="31">
        <v>8.0660000000000007</v>
      </c>
      <c r="W20" s="31">
        <v>6.3159999999999998</v>
      </c>
      <c r="X20" s="30">
        <v>5</v>
      </c>
      <c r="Y20" s="31">
        <v>7.3159999999999998</v>
      </c>
      <c r="Z20" s="31"/>
      <c r="AA20" s="30"/>
      <c r="AB20" s="31">
        <v>0</v>
      </c>
      <c r="AC20" s="85">
        <v>2</v>
      </c>
      <c r="AE20" s="43">
        <v>1</v>
      </c>
      <c r="AF20" s="105">
        <v>0</v>
      </c>
      <c r="AG20" s="44" t="s">
        <v>82</v>
      </c>
      <c r="AH20" s="45" t="s">
        <v>53</v>
      </c>
      <c r="AL20" s="66">
        <f>IF(AL19=0,$AL$3,$AL$4)</f>
        <v>3</v>
      </c>
      <c r="AM20" s="67">
        <f>IF(AL19+AM19=1,$AL$3,$AL$4)</f>
        <v>4</v>
      </c>
      <c r="AN20" s="68">
        <f>IF(OR(AL19+AM19+AN19=1,AL19+AM19+AN19=3),$AL$4,$AL$3)</f>
        <v>3</v>
      </c>
      <c r="AO20" s="67">
        <f>IF(V20&lt;V21,1,0)</f>
        <v>1</v>
      </c>
      <c r="AP20" s="67">
        <f>IF(Y20&lt;Y21,1,0)</f>
        <v>1</v>
      </c>
      <c r="AQ20" s="68">
        <f>IF(AB20&lt;AB21,1,0)</f>
        <v>0</v>
      </c>
    </row>
    <row r="21" spans="1:43" ht="13.5" thickBot="1" x14ac:dyDescent="0.25">
      <c r="A21" s="124">
        <v>15</v>
      </c>
      <c r="B21" s="154"/>
      <c r="C21" s="128"/>
      <c r="D21" s="118"/>
      <c r="E21" s="143"/>
      <c r="F21" s="116"/>
      <c r="G21" s="118"/>
      <c r="H21" s="146">
        <f t="shared" si="0"/>
        <v>100</v>
      </c>
      <c r="I21" s="2"/>
      <c r="J21" s="118"/>
      <c r="K21" s="146">
        <f t="shared" si="1"/>
        <v>100</v>
      </c>
      <c r="L21" s="151">
        <f t="shared" si="2"/>
        <v>100</v>
      </c>
      <c r="M21" s="117">
        <f t="shared" si="3"/>
        <v>100</v>
      </c>
      <c r="O21" s="23" t="s">
        <v>10</v>
      </c>
      <c r="P21" s="24">
        <v>0</v>
      </c>
      <c r="Q21" s="24" t="s">
        <v>84</v>
      </c>
      <c r="R21" s="33" t="s">
        <v>53</v>
      </c>
      <c r="S21" s="65"/>
      <c r="T21" s="31">
        <v>7.3609999999999998</v>
      </c>
      <c r="U21" s="30">
        <v>7</v>
      </c>
      <c r="V21" s="31">
        <v>8.7609999999999992</v>
      </c>
      <c r="W21" s="31">
        <v>7.4779999999999998</v>
      </c>
      <c r="X21" s="30">
        <v>0</v>
      </c>
      <c r="Y21" s="31">
        <v>7.4779999999999998</v>
      </c>
      <c r="Z21" s="31"/>
      <c r="AA21" s="30"/>
      <c r="AB21" s="31">
        <v>0</v>
      </c>
      <c r="AC21" s="73">
        <v>0</v>
      </c>
      <c r="AE21" s="43">
        <v>2</v>
      </c>
      <c r="AF21" s="105">
        <v>0</v>
      </c>
      <c r="AG21" s="44" t="s">
        <v>83</v>
      </c>
      <c r="AH21" s="45" t="s">
        <v>53</v>
      </c>
      <c r="AL21" s="69">
        <f>IF(AL19=0,$AL$4,$AL$3)</f>
        <v>4</v>
      </c>
      <c r="AM21" s="70">
        <f>IF(AL19+AM19=1,$AL$4,$AL$3)</f>
        <v>3</v>
      </c>
      <c r="AN21" s="71">
        <f>IF(OR(AL19+AM19+AN19=3,AL19+AM19+AN19=1),$AL$3,$AL$4)</f>
        <v>4</v>
      </c>
      <c r="AO21" s="70">
        <f>IF(V21&lt;V20,1,0)</f>
        <v>0</v>
      </c>
      <c r="AP21" s="70">
        <f>IF(Y21&lt;Y20,1,0)</f>
        <v>0</v>
      </c>
      <c r="AQ21" s="71">
        <f>IF(AB21&lt;AB20,1,0)</f>
        <v>0</v>
      </c>
    </row>
    <row r="22" spans="1:43" x14ac:dyDescent="0.2">
      <c r="A22" s="124">
        <v>16</v>
      </c>
      <c r="B22" s="154"/>
      <c r="C22" s="128"/>
      <c r="D22" s="116"/>
      <c r="E22" s="143"/>
      <c r="F22" s="116"/>
      <c r="G22" s="116"/>
      <c r="H22" s="146">
        <f t="shared" si="0"/>
        <v>100</v>
      </c>
      <c r="I22" s="2"/>
      <c r="J22" s="116"/>
      <c r="K22" s="146">
        <f t="shared" si="1"/>
        <v>100</v>
      </c>
      <c r="L22" s="151">
        <f t="shared" si="2"/>
        <v>100</v>
      </c>
      <c r="M22" s="117">
        <f t="shared" si="3"/>
        <v>100</v>
      </c>
      <c r="O22" s="29"/>
      <c r="P22" s="29"/>
      <c r="Q22" s="29"/>
      <c r="R22" s="29"/>
      <c r="T22" s="97"/>
      <c r="U22" s="97"/>
      <c r="V22" s="97"/>
      <c r="W22" s="97"/>
      <c r="X22" s="97"/>
      <c r="Y22" s="97"/>
      <c r="Z22" s="97"/>
      <c r="AA22" s="98"/>
      <c r="AB22" s="97"/>
      <c r="AC22" s="22"/>
      <c r="AE22" s="43">
        <v>3</v>
      </c>
      <c r="AF22" s="105">
        <v>0</v>
      </c>
      <c r="AG22" s="44" t="s">
        <v>85</v>
      </c>
      <c r="AH22" s="45" t="s">
        <v>86</v>
      </c>
    </row>
    <row r="23" spans="1:43" ht="16.5" thickBot="1" x14ac:dyDescent="0.3">
      <c r="A23" s="125">
        <v>17</v>
      </c>
      <c r="B23" s="155"/>
      <c r="C23" s="2"/>
      <c r="D23" s="118"/>
      <c r="E23" s="143"/>
      <c r="F23" s="116"/>
      <c r="G23" s="118"/>
      <c r="H23" s="146">
        <f t="shared" si="0"/>
        <v>100</v>
      </c>
      <c r="I23" s="2"/>
      <c r="J23" s="118"/>
      <c r="K23" s="146">
        <f t="shared" si="1"/>
        <v>100</v>
      </c>
      <c r="L23" s="151">
        <f t="shared" si="2"/>
        <v>100</v>
      </c>
      <c r="M23" s="117">
        <f t="shared" si="3"/>
        <v>100</v>
      </c>
      <c r="O23" s="13" t="s">
        <v>34</v>
      </c>
      <c r="P23" s="13"/>
      <c r="Q23" s="13"/>
      <c r="R23" s="13"/>
      <c r="T23" s="94"/>
      <c r="U23" s="96"/>
      <c r="V23" s="95"/>
      <c r="W23" s="94"/>
      <c r="X23" s="96"/>
      <c r="Y23" s="94"/>
      <c r="Z23" s="94"/>
      <c r="AA23" s="96"/>
      <c r="AB23" s="94"/>
      <c r="AE23" s="43">
        <v>4</v>
      </c>
      <c r="AF23" s="105">
        <v>0</v>
      </c>
      <c r="AG23" s="44" t="s">
        <v>84</v>
      </c>
      <c r="AH23" s="45" t="s">
        <v>53</v>
      </c>
      <c r="AI23" s="50" t="s">
        <v>11</v>
      </c>
    </row>
    <row r="24" spans="1:43" ht="13.5" thickBot="1" x14ac:dyDescent="0.25">
      <c r="A24" s="125">
        <v>18</v>
      </c>
      <c r="B24" s="154"/>
      <c r="C24" s="128"/>
      <c r="D24" s="116"/>
      <c r="E24" s="143"/>
      <c r="F24" s="116"/>
      <c r="G24" s="116"/>
      <c r="H24" s="146">
        <f t="shared" si="0"/>
        <v>100</v>
      </c>
      <c r="I24" s="2"/>
      <c r="J24" s="116"/>
      <c r="K24" s="146">
        <f t="shared" si="1"/>
        <v>100</v>
      </c>
      <c r="L24" s="151">
        <f t="shared" si="2"/>
        <v>100</v>
      </c>
      <c r="M24" s="117">
        <f t="shared" si="3"/>
        <v>100</v>
      </c>
      <c r="O24"/>
      <c r="P24"/>
      <c r="Q24" s="15"/>
      <c r="R24" s="108"/>
      <c r="T24" s="82" t="s">
        <v>26</v>
      </c>
      <c r="U24" s="83" t="s">
        <v>0</v>
      </c>
      <c r="V24" s="84" t="s">
        <v>37</v>
      </c>
      <c r="W24" s="84" t="s">
        <v>27</v>
      </c>
      <c r="X24" s="83" t="s">
        <v>0</v>
      </c>
      <c r="Y24" s="84" t="s">
        <v>38</v>
      </c>
      <c r="Z24" s="84" t="s">
        <v>28</v>
      </c>
      <c r="AA24" s="83" t="s">
        <v>0</v>
      </c>
      <c r="AB24" s="158" t="s">
        <v>39</v>
      </c>
      <c r="AC24" s="72" t="s">
        <v>40</v>
      </c>
      <c r="AE24" s="51">
        <v>5</v>
      </c>
      <c r="AF24" s="104">
        <v>0</v>
      </c>
      <c r="AG24" s="52" t="s">
        <v>87</v>
      </c>
      <c r="AH24" s="53" t="s">
        <v>88</v>
      </c>
      <c r="AI24" s="54">
        <v>7.6109999999999998</v>
      </c>
      <c r="AL24" s="66">
        <f>IF(U23="x",1,0)</f>
        <v>0</v>
      </c>
      <c r="AM24" s="67">
        <f>IF(X23="x",1,0)</f>
        <v>0</v>
      </c>
      <c r="AN24" s="68">
        <f>IF(AA23="x",1,0)</f>
        <v>0</v>
      </c>
    </row>
    <row r="25" spans="1:43" x14ac:dyDescent="0.2">
      <c r="A25" s="125">
        <v>19</v>
      </c>
      <c r="B25" s="154"/>
      <c r="C25" s="128"/>
      <c r="D25" s="118"/>
      <c r="E25" s="143"/>
      <c r="F25" s="116"/>
      <c r="G25" s="118"/>
      <c r="H25" s="146">
        <f t="shared" si="0"/>
        <v>100</v>
      </c>
      <c r="I25" s="2"/>
      <c r="J25" s="118"/>
      <c r="K25" s="146">
        <f t="shared" si="1"/>
        <v>100</v>
      </c>
      <c r="L25" s="151">
        <f t="shared" si="2"/>
        <v>100</v>
      </c>
      <c r="M25" s="117">
        <f t="shared" si="3"/>
        <v>100</v>
      </c>
      <c r="O25" s="34" t="s">
        <v>6</v>
      </c>
      <c r="P25" s="28">
        <v>0</v>
      </c>
      <c r="Q25" s="28" t="s">
        <v>82</v>
      </c>
      <c r="R25" s="35" t="s">
        <v>53</v>
      </c>
      <c r="S25" s="65"/>
      <c r="T25" s="31">
        <v>5.9850000000000003</v>
      </c>
      <c r="U25" s="30">
        <v>2</v>
      </c>
      <c r="V25" s="31">
        <v>6.3850000000000007</v>
      </c>
      <c r="W25" s="31">
        <v>5.9580000000000002</v>
      </c>
      <c r="X25" s="30">
        <v>9</v>
      </c>
      <c r="Y25" s="31">
        <v>7.758</v>
      </c>
      <c r="Z25" s="31">
        <v>6.0679999999999996</v>
      </c>
      <c r="AA25" s="30">
        <v>6</v>
      </c>
      <c r="AB25" s="31">
        <v>7.2679999999999998</v>
      </c>
      <c r="AC25" s="85">
        <v>2</v>
      </c>
      <c r="AE25" s="55">
        <v>5</v>
      </c>
      <c r="AF25" s="105" t="s">
        <v>95</v>
      </c>
      <c r="AG25" s="44" t="s">
        <v>95</v>
      </c>
      <c r="AH25" s="45" t="s">
        <v>95</v>
      </c>
      <c r="AI25" s="56" t="s">
        <v>95</v>
      </c>
      <c r="AL25" s="66">
        <f>IF(AL24=0,$AL$3,$AL$4)</f>
        <v>3</v>
      </c>
      <c r="AM25" s="67">
        <f>IF(AL24+AM24=1,$AL$3,$AL$4)</f>
        <v>4</v>
      </c>
      <c r="AN25" s="68">
        <f>IF(OR(AL24+AM24+AN24=1,AL24+AM24+AN24=3),$AL$4,$AL$3)</f>
        <v>3</v>
      </c>
      <c r="AO25" s="67">
        <f>IF(V25&lt;V26,1,0)</f>
        <v>1</v>
      </c>
      <c r="AP25" s="67">
        <f>IF(Y25&lt;Y26,1,0)</f>
        <v>0</v>
      </c>
      <c r="AQ25" s="68">
        <f>IF(AB25&lt;AB26,1,0)</f>
        <v>1</v>
      </c>
    </row>
    <row r="26" spans="1:43" ht="13.5" thickBot="1" x14ac:dyDescent="0.25">
      <c r="A26" s="125">
        <v>20</v>
      </c>
      <c r="B26" s="154"/>
      <c r="C26" s="128"/>
      <c r="D26" s="116"/>
      <c r="E26" s="143"/>
      <c r="F26" s="116"/>
      <c r="G26" s="116"/>
      <c r="H26" s="146">
        <f t="shared" si="0"/>
        <v>100</v>
      </c>
      <c r="I26" s="2"/>
      <c r="J26" s="116"/>
      <c r="K26" s="146">
        <f t="shared" si="1"/>
        <v>100</v>
      </c>
      <c r="L26" s="151">
        <f t="shared" si="2"/>
        <v>100</v>
      </c>
      <c r="M26" s="117">
        <f t="shared" si="3"/>
        <v>100</v>
      </c>
      <c r="O26" s="36" t="s">
        <v>7</v>
      </c>
      <c r="P26" s="37">
        <v>0</v>
      </c>
      <c r="Q26" s="37" t="s">
        <v>83</v>
      </c>
      <c r="R26" s="38" t="s">
        <v>53</v>
      </c>
      <c r="S26" s="65"/>
      <c r="T26" s="31">
        <v>6.6269999999999998</v>
      </c>
      <c r="U26" s="30">
        <v>10</v>
      </c>
      <c r="V26" s="31">
        <v>8.6269999999999989</v>
      </c>
      <c r="W26" s="31">
        <v>6.8479999999999999</v>
      </c>
      <c r="X26" s="30">
        <v>4</v>
      </c>
      <c r="Y26" s="31">
        <v>7.6479999999999997</v>
      </c>
      <c r="Z26" s="31">
        <v>6.9640000000000004</v>
      </c>
      <c r="AA26" s="30">
        <v>6</v>
      </c>
      <c r="AB26" s="31">
        <v>8.1640000000000015</v>
      </c>
      <c r="AC26" s="73">
        <v>1</v>
      </c>
      <c r="AE26" s="175" t="s">
        <v>96</v>
      </c>
      <c r="AF26" s="105" t="s">
        <v>95</v>
      </c>
      <c r="AG26" s="44" t="s">
        <v>95</v>
      </c>
      <c r="AH26" s="45" t="s">
        <v>95</v>
      </c>
      <c r="AI26" s="56" t="s">
        <v>95</v>
      </c>
      <c r="AL26" s="69">
        <f>IF(AL24=0,$AL$4,$AL$3)</f>
        <v>4</v>
      </c>
      <c r="AM26" s="70">
        <f>IF(AL24+AM24=1,$AL$4,$AL$3)</f>
        <v>3</v>
      </c>
      <c r="AN26" s="71">
        <f>IF(OR(AL24+AM24+AN24=3,AL24+AM24+AN24=1),$AL$3,$AL$4)</f>
        <v>4</v>
      </c>
      <c r="AO26" s="70">
        <f>IF(V26&lt;V25,1,0)</f>
        <v>0</v>
      </c>
      <c r="AP26" s="70">
        <f>IF(Y26&lt;Y25,1,0)</f>
        <v>1</v>
      </c>
      <c r="AQ26" s="71">
        <f>IF(AB26&lt;AB25,1,0)</f>
        <v>0</v>
      </c>
    </row>
    <row r="27" spans="1:43" x14ac:dyDescent="0.2">
      <c r="A27" s="125">
        <v>21</v>
      </c>
      <c r="B27" s="154"/>
      <c r="C27" s="128"/>
      <c r="D27" s="118"/>
      <c r="E27" s="143"/>
      <c r="F27" s="116"/>
      <c r="G27" s="118"/>
      <c r="H27" s="146">
        <f t="shared" si="0"/>
        <v>100</v>
      </c>
      <c r="I27" s="2"/>
      <c r="J27" s="118"/>
      <c r="K27" s="146">
        <f t="shared" si="1"/>
        <v>100</v>
      </c>
      <c r="L27" s="151">
        <f t="shared" si="2"/>
        <v>100</v>
      </c>
      <c r="M27" s="117">
        <f t="shared" si="3"/>
        <v>100</v>
      </c>
      <c r="T27" s="159"/>
      <c r="U27" s="159"/>
      <c r="V27" s="159"/>
      <c r="W27" s="159"/>
      <c r="X27" s="159"/>
      <c r="Y27" s="90"/>
      <c r="Z27" s="67"/>
      <c r="AA27" s="91"/>
      <c r="AB27" s="159"/>
      <c r="AE27" s="55">
        <v>5</v>
      </c>
      <c r="AF27" s="105" t="s">
        <v>95</v>
      </c>
      <c r="AG27" s="44" t="s">
        <v>95</v>
      </c>
      <c r="AH27" s="45" t="s">
        <v>95</v>
      </c>
      <c r="AI27" s="56" t="s">
        <v>95</v>
      </c>
    </row>
    <row r="28" spans="1:43" x14ac:dyDescent="0.2">
      <c r="A28" s="125">
        <v>22</v>
      </c>
      <c r="B28" s="154"/>
      <c r="C28" s="128"/>
      <c r="D28" s="116"/>
      <c r="E28" s="143"/>
      <c r="F28" s="116"/>
      <c r="G28" s="116"/>
      <c r="H28" s="146">
        <f t="shared" si="0"/>
        <v>100</v>
      </c>
      <c r="I28" s="2"/>
      <c r="J28" s="116"/>
      <c r="K28" s="146">
        <f t="shared" si="1"/>
        <v>100</v>
      </c>
      <c r="L28" s="151">
        <f t="shared" si="2"/>
        <v>100</v>
      </c>
      <c r="M28" s="117">
        <f t="shared" si="3"/>
        <v>100</v>
      </c>
      <c r="T28" s="22"/>
      <c r="U28" s="29"/>
      <c r="V28" s="30"/>
      <c r="W28" s="22"/>
      <c r="X28" s="22"/>
      <c r="Y28" s="22"/>
      <c r="Z28" s="22"/>
      <c r="AA28" s="21"/>
      <c r="AB28" s="22"/>
      <c r="AE28" s="55">
        <v>5</v>
      </c>
      <c r="AF28" s="105" t="s">
        <v>95</v>
      </c>
      <c r="AG28" s="44" t="s">
        <v>95</v>
      </c>
      <c r="AH28" s="45" t="s">
        <v>95</v>
      </c>
      <c r="AI28" s="56" t="s">
        <v>95</v>
      </c>
    </row>
    <row r="29" spans="1:43" x14ac:dyDescent="0.2">
      <c r="A29" s="125">
        <v>23</v>
      </c>
      <c r="B29" s="154"/>
      <c r="C29" s="2"/>
      <c r="D29" s="118"/>
      <c r="E29" s="143"/>
      <c r="F29" s="116"/>
      <c r="G29" s="118"/>
      <c r="H29" s="146">
        <f t="shared" si="0"/>
        <v>100</v>
      </c>
      <c r="I29" s="2"/>
      <c r="J29" s="118"/>
      <c r="K29" s="146">
        <f t="shared" si="1"/>
        <v>100</v>
      </c>
      <c r="L29" s="151">
        <f t="shared" si="2"/>
        <v>100</v>
      </c>
      <c r="M29" s="117">
        <f t="shared" si="3"/>
        <v>100</v>
      </c>
      <c r="U29" s="15"/>
      <c r="V29" s="108"/>
      <c r="AE29" s="55">
        <v>5</v>
      </c>
      <c r="AF29" s="105" t="s">
        <v>95</v>
      </c>
      <c r="AG29" s="44" t="s">
        <v>95</v>
      </c>
      <c r="AH29" s="45" t="s">
        <v>95</v>
      </c>
      <c r="AI29" s="56" t="s">
        <v>95</v>
      </c>
    </row>
    <row r="30" spans="1:43" x14ac:dyDescent="0.2">
      <c r="A30" s="125">
        <v>24</v>
      </c>
      <c r="B30" s="154"/>
      <c r="C30" s="2"/>
      <c r="D30" s="116"/>
      <c r="E30" s="143"/>
      <c r="F30" s="116"/>
      <c r="G30" s="116"/>
      <c r="H30" s="146">
        <f t="shared" si="0"/>
        <v>100</v>
      </c>
      <c r="I30" s="2"/>
      <c r="J30" s="116"/>
      <c r="K30" s="146">
        <f t="shared" si="1"/>
        <v>100</v>
      </c>
      <c r="L30" s="151">
        <f t="shared" si="2"/>
        <v>100</v>
      </c>
      <c r="M30" s="117">
        <f t="shared" si="3"/>
        <v>100</v>
      </c>
      <c r="U30" s="15"/>
      <c r="V30" s="108"/>
      <c r="AE30" s="55">
        <v>5</v>
      </c>
      <c r="AF30" s="105" t="s">
        <v>95</v>
      </c>
      <c r="AG30" s="44" t="s">
        <v>95</v>
      </c>
      <c r="AH30" s="45" t="s">
        <v>95</v>
      </c>
      <c r="AI30" s="56" t="s">
        <v>95</v>
      </c>
    </row>
    <row r="31" spans="1:43" x14ac:dyDescent="0.2">
      <c r="A31" s="125">
        <v>25</v>
      </c>
      <c r="B31" s="154"/>
      <c r="C31" s="2"/>
      <c r="D31" s="118"/>
      <c r="E31" s="143"/>
      <c r="F31" s="116"/>
      <c r="G31" s="118"/>
      <c r="H31" s="146">
        <f t="shared" si="0"/>
        <v>100</v>
      </c>
      <c r="I31" s="2"/>
      <c r="J31" s="118"/>
      <c r="K31" s="146">
        <f t="shared" si="1"/>
        <v>100</v>
      </c>
      <c r="L31" s="151">
        <f t="shared" si="2"/>
        <v>100</v>
      </c>
      <c r="M31" s="117">
        <f t="shared" si="3"/>
        <v>100</v>
      </c>
      <c r="U31" s="15"/>
      <c r="V31" s="108"/>
      <c r="AE31" s="55">
        <v>5</v>
      </c>
      <c r="AF31" s="105" t="s">
        <v>95</v>
      </c>
      <c r="AG31" s="44" t="s">
        <v>95</v>
      </c>
      <c r="AH31" s="45" t="s">
        <v>95</v>
      </c>
      <c r="AI31" s="56" t="s">
        <v>95</v>
      </c>
    </row>
    <row r="32" spans="1:43" x14ac:dyDescent="0.2">
      <c r="A32" s="125">
        <v>26</v>
      </c>
      <c r="B32" s="154"/>
      <c r="C32" s="2"/>
      <c r="D32" s="116"/>
      <c r="E32" s="143"/>
      <c r="F32" s="116"/>
      <c r="G32" s="116"/>
      <c r="H32" s="146">
        <f t="shared" si="0"/>
        <v>100</v>
      </c>
      <c r="I32" s="2"/>
      <c r="J32" s="116"/>
      <c r="K32" s="146">
        <f t="shared" si="1"/>
        <v>100</v>
      </c>
      <c r="L32" s="151">
        <f t="shared" si="2"/>
        <v>100</v>
      </c>
      <c r="M32" s="117">
        <f t="shared" si="3"/>
        <v>100</v>
      </c>
      <c r="U32" s="15"/>
      <c r="V32" s="108"/>
      <c r="AE32" s="55">
        <v>5</v>
      </c>
      <c r="AF32" s="105" t="s">
        <v>95</v>
      </c>
      <c r="AG32" s="44" t="s">
        <v>95</v>
      </c>
      <c r="AH32" s="45" t="s">
        <v>95</v>
      </c>
      <c r="AI32" s="56" t="s">
        <v>95</v>
      </c>
    </row>
    <row r="33" spans="1:35" x14ac:dyDescent="0.2">
      <c r="A33" s="125">
        <v>27</v>
      </c>
      <c r="B33" s="154"/>
      <c r="C33" s="2"/>
      <c r="D33" s="118"/>
      <c r="E33" s="143"/>
      <c r="F33" s="116"/>
      <c r="G33" s="118"/>
      <c r="H33" s="146">
        <f t="shared" si="0"/>
        <v>100</v>
      </c>
      <c r="I33" s="2"/>
      <c r="J33" s="118"/>
      <c r="K33" s="146">
        <f t="shared" si="1"/>
        <v>100</v>
      </c>
      <c r="L33" s="151">
        <f t="shared" si="2"/>
        <v>100</v>
      </c>
      <c r="M33" s="117">
        <f t="shared" si="3"/>
        <v>100</v>
      </c>
      <c r="U33" s="15"/>
      <c r="V33" s="108"/>
      <c r="AE33" s="55">
        <v>5</v>
      </c>
      <c r="AF33" s="105" t="s">
        <v>95</v>
      </c>
      <c r="AG33" s="44" t="s">
        <v>95</v>
      </c>
      <c r="AH33" s="45" t="s">
        <v>95</v>
      </c>
      <c r="AI33" s="56" t="s">
        <v>95</v>
      </c>
    </row>
    <row r="34" spans="1:35" x14ac:dyDescent="0.2">
      <c r="A34" s="125">
        <v>28</v>
      </c>
      <c r="B34" s="154"/>
      <c r="C34" s="2"/>
      <c r="D34" s="116"/>
      <c r="E34" s="143"/>
      <c r="F34" s="116"/>
      <c r="G34" s="116"/>
      <c r="H34" s="146">
        <f t="shared" si="0"/>
        <v>100</v>
      </c>
      <c r="I34" s="2"/>
      <c r="J34" s="116"/>
      <c r="K34" s="146">
        <f t="shared" si="1"/>
        <v>100</v>
      </c>
      <c r="L34" s="151">
        <f t="shared" si="2"/>
        <v>100</v>
      </c>
      <c r="M34" s="117">
        <f t="shared" si="3"/>
        <v>100</v>
      </c>
      <c r="U34" s="15"/>
      <c r="V34" s="108"/>
      <c r="AE34" s="55">
        <v>5</v>
      </c>
      <c r="AF34" s="105" t="s">
        <v>95</v>
      </c>
      <c r="AG34" s="44" t="s">
        <v>95</v>
      </c>
      <c r="AH34" s="45" t="s">
        <v>95</v>
      </c>
      <c r="AI34" s="56" t="s">
        <v>95</v>
      </c>
    </row>
    <row r="35" spans="1:35" x14ac:dyDescent="0.2">
      <c r="A35" s="125">
        <v>29</v>
      </c>
      <c r="B35" s="154"/>
      <c r="C35" s="2"/>
      <c r="D35" s="118"/>
      <c r="E35" s="143"/>
      <c r="F35" s="116"/>
      <c r="G35" s="118"/>
      <c r="H35" s="146">
        <f t="shared" si="0"/>
        <v>100</v>
      </c>
      <c r="I35" s="2"/>
      <c r="J35" s="118"/>
      <c r="K35" s="146">
        <f t="shared" si="1"/>
        <v>100</v>
      </c>
      <c r="L35" s="151">
        <f t="shared" si="2"/>
        <v>100</v>
      </c>
      <c r="M35" s="117">
        <f t="shared" si="3"/>
        <v>100</v>
      </c>
      <c r="U35" s="15"/>
      <c r="V35" s="108"/>
      <c r="AE35" s="55">
        <v>5</v>
      </c>
      <c r="AF35" s="105" t="s">
        <v>95</v>
      </c>
      <c r="AG35" s="44" t="s">
        <v>95</v>
      </c>
      <c r="AH35" s="45" t="s">
        <v>95</v>
      </c>
      <c r="AI35" s="56" t="s">
        <v>95</v>
      </c>
    </row>
    <row r="36" spans="1:35" x14ac:dyDescent="0.2">
      <c r="A36" s="125">
        <v>30</v>
      </c>
      <c r="B36" s="154"/>
      <c r="C36" s="2"/>
      <c r="D36" s="116"/>
      <c r="E36" s="143"/>
      <c r="F36" s="116"/>
      <c r="G36" s="116"/>
      <c r="H36" s="146">
        <f t="shared" si="0"/>
        <v>100</v>
      </c>
      <c r="I36" s="2"/>
      <c r="J36" s="116"/>
      <c r="K36" s="146">
        <f t="shared" si="1"/>
        <v>100</v>
      </c>
      <c r="L36" s="151">
        <f t="shared" si="2"/>
        <v>100</v>
      </c>
      <c r="M36" s="117">
        <f t="shared" si="3"/>
        <v>100</v>
      </c>
      <c r="U36" s="15"/>
      <c r="V36" s="108"/>
      <c r="AE36" s="55">
        <v>5</v>
      </c>
      <c r="AF36" s="105" t="s">
        <v>95</v>
      </c>
      <c r="AG36" s="44" t="s">
        <v>95</v>
      </c>
      <c r="AH36" s="45" t="s">
        <v>95</v>
      </c>
      <c r="AI36" s="56" t="s">
        <v>95</v>
      </c>
    </row>
    <row r="37" spans="1:35" x14ac:dyDescent="0.2">
      <c r="A37" s="125">
        <v>31</v>
      </c>
      <c r="B37" s="154"/>
      <c r="C37" s="2"/>
      <c r="D37" s="118"/>
      <c r="E37" s="143"/>
      <c r="F37" s="116"/>
      <c r="G37" s="118"/>
      <c r="H37" s="146">
        <f t="shared" si="0"/>
        <v>100</v>
      </c>
      <c r="I37" s="2"/>
      <c r="J37" s="118"/>
      <c r="K37" s="146">
        <f t="shared" si="1"/>
        <v>100</v>
      </c>
      <c r="L37" s="151">
        <f t="shared" si="2"/>
        <v>100</v>
      </c>
      <c r="M37" s="117">
        <f t="shared" si="3"/>
        <v>100</v>
      </c>
      <c r="U37" s="15"/>
      <c r="V37" s="108"/>
      <c r="AE37" s="55">
        <v>5</v>
      </c>
      <c r="AF37" s="105" t="s">
        <v>95</v>
      </c>
      <c r="AG37" s="44" t="s">
        <v>95</v>
      </c>
      <c r="AH37" s="45" t="s">
        <v>95</v>
      </c>
      <c r="AI37" s="56" t="s">
        <v>95</v>
      </c>
    </row>
    <row r="38" spans="1:35" x14ac:dyDescent="0.2">
      <c r="A38" s="125">
        <v>32</v>
      </c>
      <c r="B38" s="154"/>
      <c r="C38" s="2"/>
      <c r="D38" s="116"/>
      <c r="E38" s="143"/>
      <c r="F38" s="116"/>
      <c r="G38" s="116"/>
      <c r="H38" s="146">
        <f t="shared" si="0"/>
        <v>100</v>
      </c>
      <c r="I38" s="2"/>
      <c r="J38" s="116"/>
      <c r="K38" s="146">
        <f t="shared" si="1"/>
        <v>100</v>
      </c>
      <c r="L38" s="151">
        <f t="shared" si="2"/>
        <v>100</v>
      </c>
      <c r="M38" s="117">
        <f t="shared" si="3"/>
        <v>100</v>
      </c>
      <c r="U38" s="15"/>
      <c r="V38" s="108"/>
      <c r="AE38" s="55">
        <v>5</v>
      </c>
      <c r="AF38" s="105" t="s">
        <v>95</v>
      </c>
      <c r="AG38" s="44" t="s">
        <v>95</v>
      </c>
      <c r="AH38" s="45" t="s">
        <v>95</v>
      </c>
      <c r="AI38" s="56" t="s">
        <v>95</v>
      </c>
    </row>
    <row r="39" spans="1:35" x14ac:dyDescent="0.2">
      <c r="A39" s="126">
        <v>33</v>
      </c>
      <c r="B39" s="156"/>
      <c r="C39" s="22"/>
      <c r="D39" s="30"/>
      <c r="E39" s="144"/>
      <c r="F39" s="102"/>
      <c r="G39" s="30"/>
      <c r="H39" s="147">
        <f t="shared" si="0"/>
        <v>100</v>
      </c>
      <c r="I39" s="22"/>
      <c r="J39" s="30"/>
      <c r="K39" s="147">
        <f t="shared" si="1"/>
        <v>100</v>
      </c>
      <c r="L39" s="152">
        <f t="shared" si="2"/>
        <v>100</v>
      </c>
      <c r="M39" s="117">
        <f t="shared" si="3"/>
        <v>100</v>
      </c>
      <c r="U39" s="15"/>
      <c r="V39" s="108"/>
      <c r="AE39" s="55">
        <v>5</v>
      </c>
      <c r="AF39" s="105" t="s">
        <v>95</v>
      </c>
      <c r="AG39" s="44" t="s">
        <v>95</v>
      </c>
      <c r="AH39" s="45" t="s">
        <v>95</v>
      </c>
      <c r="AI39" s="56" t="s">
        <v>95</v>
      </c>
    </row>
    <row r="40" spans="1:35" x14ac:dyDescent="0.2">
      <c r="A40" s="126">
        <v>34</v>
      </c>
      <c r="B40" s="156"/>
      <c r="C40" s="31"/>
      <c r="D40" s="30"/>
      <c r="E40" s="144"/>
      <c r="F40" s="102"/>
      <c r="G40" s="30"/>
      <c r="H40" s="147">
        <f t="shared" si="0"/>
        <v>100</v>
      </c>
      <c r="I40" s="22"/>
      <c r="J40" s="30"/>
      <c r="K40" s="147">
        <f t="shared" si="1"/>
        <v>100</v>
      </c>
      <c r="L40" s="152">
        <f t="shared" si="2"/>
        <v>100</v>
      </c>
      <c r="M40" s="117">
        <f t="shared" si="3"/>
        <v>100</v>
      </c>
      <c r="U40" s="15"/>
      <c r="V40" s="108"/>
      <c r="AE40" s="55">
        <v>5</v>
      </c>
      <c r="AF40" s="105" t="s">
        <v>95</v>
      </c>
      <c r="AG40" s="44" t="s">
        <v>95</v>
      </c>
      <c r="AH40" s="45" t="s">
        <v>95</v>
      </c>
      <c r="AI40" s="56" t="s">
        <v>95</v>
      </c>
    </row>
    <row r="41" spans="1:35" x14ac:dyDescent="0.2">
      <c r="A41" s="126">
        <v>35</v>
      </c>
      <c r="B41" s="156"/>
      <c r="C41" s="31"/>
      <c r="D41" s="30"/>
      <c r="E41" s="144"/>
      <c r="F41" s="102"/>
      <c r="G41" s="30"/>
      <c r="H41" s="147">
        <f t="shared" si="0"/>
        <v>100</v>
      </c>
      <c r="I41" s="22"/>
      <c r="J41" s="30"/>
      <c r="K41" s="147">
        <f t="shared" si="1"/>
        <v>100</v>
      </c>
      <c r="L41" s="152">
        <f t="shared" si="2"/>
        <v>100</v>
      </c>
      <c r="M41" s="117">
        <f t="shared" si="3"/>
        <v>100</v>
      </c>
      <c r="U41" s="15"/>
      <c r="V41" s="108"/>
      <c r="AE41" s="55">
        <v>5</v>
      </c>
      <c r="AF41" s="105" t="s">
        <v>95</v>
      </c>
      <c r="AG41" s="44" t="s">
        <v>95</v>
      </c>
      <c r="AH41" s="45" t="s">
        <v>95</v>
      </c>
      <c r="AI41" s="56" t="s">
        <v>95</v>
      </c>
    </row>
    <row r="42" spans="1:35" x14ac:dyDescent="0.2">
      <c r="A42" s="126">
        <v>36</v>
      </c>
      <c r="B42" s="156"/>
      <c r="C42" s="31"/>
      <c r="D42" s="30"/>
      <c r="E42" s="144"/>
      <c r="F42" s="102"/>
      <c r="G42" s="30"/>
      <c r="H42" s="147">
        <f t="shared" si="0"/>
        <v>100</v>
      </c>
      <c r="I42" s="22"/>
      <c r="J42" s="30"/>
      <c r="K42" s="147">
        <f t="shared" si="1"/>
        <v>100</v>
      </c>
      <c r="L42" s="152">
        <f t="shared" si="2"/>
        <v>100</v>
      </c>
      <c r="M42" s="117">
        <f t="shared" si="3"/>
        <v>100</v>
      </c>
      <c r="U42" s="15"/>
      <c r="V42" s="108"/>
      <c r="AE42" s="55">
        <v>5</v>
      </c>
      <c r="AF42" s="105" t="s">
        <v>95</v>
      </c>
      <c r="AG42" s="44" t="s">
        <v>95</v>
      </c>
      <c r="AH42" s="45" t="s">
        <v>95</v>
      </c>
      <c r="AI42" s="56" t="s">
        <v>95</v>
      </c>
    </row>
    <row r="43" spans="1:35" x14ac:dyDescent="0.2">
      <c r="A43" s="126">
        <v>37</v>
      </c>
      <c r="B43" s="156"/>
      <c r="C43" s="31"/>
      <c r="D43" s="30"/>
      <c r="E43" s="144"/>
      <c r="F43" s="102"/>
      <c r="G43" s="30"/>
      <c r="H43" s="147">
        <f t="shared" si="0"/>
        <v>100</v>
      </c>
      <c r="I43" s="22"/>
      <c r="J43" s="30"/>
      <c r="K43" s="147">
        <f t="shared" si="1"/>
        <v>100</v>
      </c>
      <c r="L43" s="152">
        <f t="shared" si="2"/>
        <v>100</v>
      </c>
      <c r="M43" s="117">
        <f t="shared" si="3"/>
        <v>100</v>
      </c>
      <c r="U43" s="15"/>
      <c r="V43" s="108"/>
      <c r="AE43" s="55">
        <v>5</v>
      </c>
      <c r="AF43" s="105" t="s">
        <v>95</v>
      </c>
      <c r="AG43" s="44" t="s">
        <v>95</v>
      </c>
      <c r="AH43" s="45" t="s">
        <v>95</v>
      </c>
      <c r="AI43" s="56" t="s">
        <v>95</v>
      </c>
    </row>
    <row r="44" spans="1:35" x14ac:dyDescent="0.2">
      <c r="A44" s="126">
        <v>38</v>
      </c>
      <c r="B44" s="156"/>
      <c r="C44" s="31"/>
      <c r="D44" s="30"/>
      <c r="E44" s="144"/>
      <c r="F44" s="102"/>
      <c r="G44" s="30"/>
      <c r="H44" s="147">
        <f t="shared" si="0"/>
        <v>100</v>
      </c>
      <c r="I44" s="22"/>
      <c r="J44" s="30"/>
      <c r="K44" s="147">
        <f t="shared" si="1"/>
        <v>100</v>
      </c>
      <c r="L44" s="152">
        <f t="shared" si="2"/>
        <v>100</v>
      </c>
      <c r="M44" s="117">
        <f t="shared" si="3"/>
        <v>100</v>
      </c>
      <c r="U44" s="15"/>
      <c r="V44" s="108"/>
      <c r="AE44" s="55">
        <v>5</v>
      </c>
      <c r="AF44" s="105" t="s">
        <v>95</v>
      </c>
      <c r="AG44" s="44" t="s">
        <v>95</v>
      </c>
      <c r="AH44" s="45" t="s">
        <v>95</v>
      </c>
      <c r="AI44" s="56" t="s">
        <v>95</v>
      </c>
    </row>
    <row r="45" spans="1:35" x14ac:dyDescent="0.2">
      <c r="A45" s="126">
        <v>39</v>
      </c>
      <c r="B45" s="156"/>
      <c r="C45" s="31"/>
      <c r="D45" s="30"/>
      <c r="E45" s="144"/>
      <c r="F45" s="102"/>
      <c r="G45" s="30"/>
      <c r="H45" s="147">
        <f t="shared" si="0"/>
        <v>100</v>
      </c>
      <c r="I45" s="22"/>
      <c r="J45" s="30"/>
      <c r="K45" s="147">
        <f t="shared" si="1"/>
        <v>100</v>
      </c>
      <c r="L45" s="152">
        <f t="shared" si="2"/>
        <v>100</v>
      </c>
      <c r="M45" s="117">
        <f t="shared" si="3"/>
        <v>100</v>
      </c>
      <c r="U45" s="15"/>
      <c r="V45" s="108"/>
      <c r="AE45" s="55">
        <v>5</v>
      </c>
      <c r="AF45" s="105" t="s">
        <v>95</v>
      </c>
      <c r="AG45" s="44" t="s">
        <v>95</v>
      </c>
      <c r="AH45" s="45" t="s">
        <v>95</v>
      </c>
      <c r="AI45" s="56" t="s">
        <v>95</v>
      </c>
    </row>
    <row r="46" spans="1:35" x14ac:dyDescent="0.2">
      <c r="A46" s="126">
        <v>40</v>
      </c>
      <c r="B46" s="156"/>
      <c r="C46" s="31"/>
      <c r="D46" s="30"/>
      <c r="E46" s="144"/>
      <c r="F46" s="102"/>
      <c r="G46" s="30"/>
      <c r="H46" s="147">
        <f t="shared" si="0"/>
        <v>100</v>
      </c>
      <c r="I46" s="22"/>
      <c r="J46" s="30"/>
      <c r="K46" s="147">
        <f t="shared" si="1"/>
        <v>100</v>
      </c>
      <c r="L46" s="152">
        <f t="shared" si="2"/>
        <v>100</v>
      </c>
      <c r="M46" s="117">
        <f t="shared" si="3"/>
        <v>100</v>
      </c>
      <c r="U46" s="15"/>
      <c r="V46" s="108"/>
      <c r="AE46" s="55">
        <v>5</v>
      </c>
      <c r="AF46" s="105" t="s">
        <v>95</v>
      </c>
      <c r="AG46" s="44" t="s">
        <v>95</v>
      </c>
      <c r="AH46" s="45" t="s">
        <v>95</v>
      </c>
      <c r="AI46" s="56" t="s">
        <v>95</v>
      </c>
    </row>
    <row r="47" spans="1:35" x14ac:dyDescent="0.2">
      <c r="A47" s="126">
        <v>41</v>
      </c>
      <c r="B47" s="156"/>
      <c r="C47" s="31"/>
      <c r="D47" s="30"/>
      <c r="E47" s="144"/>
      <c r="F47" s="102"/>
      <c r="G47" s="30"/>
      <c r="H47" s="147">
        <f t="shared" si="0"/>
        <v>100</v>
      </c>
      <c r="I47" s="22"/>
      <c r="J47" s="30"/>
      <c r="K47" s="147">
        <f t="shared" si="1"/>
        <v>100</v>
      </c>
      <c r="L47" s="152">
        <f t="shared" si="2"/>
        <v>100</v>
      </c>
      <c r="M47" s="117">
        <f t="shared" si="3"/>
        <v>100</v>
      </c>
      <c r="AE47" s="55">
        <v>5</v>
      </c>
      <c r="AF47" s="105" t="s">
        <v>95</v>
      </c>
      <c r="AG47" s="44" t="s">
        <v>95</v>
      </c>
      <c r="AH47" s="45" t="s">
        <v>95</v>
      </c>
      <c r="AI47" s="56" t="s">
        <v>95</v>
      </c>
    </row>
    <row r="48" spans="1:35" x14ac:dyDescent="0.2">
      <c r="A48" s="126">
        <v>42</v>
      </c>
      <c r="B48" s="156"/>
      <c r="C48" s="31"/>
      <c r="D48" s="30"/>
      <c r="E48" s="144"/>
      <c r="F48" s="102"/>
      <c r="G48" s="30"/>
      <c r="H48" s="147">
        <f t="shared" si="0"/>
        <v>100</v>
      </c>
      <c r="I48" s="22"/>
      <c r="J48" s="30"/>
      <c r="K48" s="147">
        <f t="shared" si="1"/>
        <v>100</v>
      </c>
      <c r="L48" s="152">
        <f t="shared" si="2"/>
        <v>100</v>
      </c>
      <c r="M48" s="117">
        <f t="shared" si="3"/>
        <v>100</v>
      </c>
      <c r="AE48" s="55">
        <v>5</v>
      </c>
      <c r="AF48" s="105" t="s">
        <v>95</v>
      </c>
      <c r="AG48" s="44" t="s">
        <v>95</v>
      </c>
      <c r="AH48" s="45" t="s">
        <v>95</v>
      </c>
      <c r="AI48" s="56" t="s">
        <v>95</v>
      </c>
    </row>
    <row r="49" spans="1:35" x14ac:dyDescent="0.2">
      <c r="A49" s="126">
        <v>43</v>
      </c>
      <c r="B49" s="156"/>
      <c r="C49" s="31"/>
      <c r="D49" s="30"/>
      <c r="E49" s="144"/>
      <c r="F49" s="102"/>
      <c r="G49" s="30"/>
      <c r="H49" s="147">
        <f t="shared" si="0"/>
        <v>100</v>
      </c>
      <c r="I49" s="22"/>
      <c r="J49" s="30"/>
      <c r="K49" s="147">
        <f t="shared" si="1"/>
        <v>100</v>
      </c>
      <c r="L49" s="152">
        <f t="shared" si="2"/>
        <v>100</v>
      </c>
      <c r="M49" s="117">
        <f t="shared" si="3"/>
        <v>100</v>
      </c>
      <c r="AE49" s="55">
        <v>5</v>
      </c>
      <c r="AF49" s="105" t="s">
        <v>95</v>
      </c>
      <c r="AG49" s="44" t="s">
        <v>95</v>
      </c>
      <c r="AH49" s="45" t="s">
        <v>95</v>
      </c>
      <c r="AI49" s="56" t="s">
        <v>95</v>
      </c>
    </row>
    <row r="50" spans="1:35" x14ac:dyDescent="0.2">
      <c r="A50" s="126">
        <v>44</v>
      </c>
      <c r="B50" s="156"/>
      <c r="C50" s="31"/>
      <c r="D50" s="30"/>
      <c r="E50" s="144"/>
      <c r="F50" s="102"/>
      <c r="G50" s="30"/>
      <c r="H50" s="147">
        <f t="shared" si="0"/>
        <v>100</v>
      </c>
      <c r="I50" s="22"/>
      <c r="J50" s="30"/>
      <c r="K50" s="147">
        <f t="shared" si="1"/>
        <v>100</v>
      </c>
      <c r="L50" s="152">
        <f t="shared" si="2"/>
        <v>100</v>
      </c>
      <c r="M50" s="117">
        <f t="shared" si="3"/>
        <v>100</v>
      </c>
      <c r="AE50" s="55">
        <v>5</v>
      </c>
      <c r="AF50" s="105" t="s">
        <v>95</v>
      </c>
      <c r="AG50" s="44" t="s">
        <v>95</v>
      </c>
      <c r="AH50" s="45" t="s">
        <v>95</v>
      </c>
      <c r="AI50" s="56" t="s">
        <v>95</v>
      </c>
    </row>
    <row r="51" spans="1:35" x14ac:dyDescent="0.2">
      <c r="A51" s="126">
        <v>45</v>
      </c>
      <c r="B51" s="156"/>
      <c r="C51" s="31"/>
      <c r="D51" s="30"/>
      <c r="E51" s="144"/>
      <c r="F51" s="102"/>
      <c r="G51" s="30"/>
      <c r="H51" s="147">
        <f t="shared" si="0"/>
        <v>100</v>
      </c>
      <c r="I51" s="22"/>
      <c r="J51" s="30"/>
      <c r="K51" s="147">
        <f t="shared" si="1"/>
        <v>100</v>
      </c>
      <c r="L51" s="152">
        <f t="shared" si="2"/>
        <v>100</v>
      </c>
      <c r="M51" s="117">
        <f t="shared" si="3"/>
        <v>100</v>
      </c>
      <c r="T51" s="26"/>
      <c r="U51" s="15"/>
      <c r="V51" s="108"/>
      <c r="AE51" s="55">
        <v>5</v>
      </c>
      <c r="AF51" s="105" t="s">
        <v>95</v>
      </c>
      <c r="AG51" s="44" t="s">
        <v>95</v>
      </c>
      <c r="AH51" s="45" t="s">
        <v>95</v>
      </c>
      <c r="AI51" s="56" t="s">
        <v>95</v>
      </c>
    </row>
    <row r="52" spans="1:35" x14ac:dyDescent="0.2">
      <c r="A52" s="126">
        <v>46</v>
      </c>
      <c r="B52" s="156"/>
      <c r="C52" s="31"/>
      <c r="D52" s="30"/>
      <c r="E52" s="144"/>
      <c r="F52" s="102"/>
      <c r="G52" s="30"/>
      <c r="H52" s="147">
        <f t="shared" si="0"/>
        <v>100</v>
      </c>
      <c r="I52" s="22"/>
      <c r="J52" s="30"/>
      <c r="K52" s="147">
        <f t="shared" si="1"/>
        <v>100</v>
      </c>
      <c r="L52" s="152">
        <f t="shared" si="2"/>
        <v>100</v>
      </c>
      <c r="M52" s="117">
        <f t="shared" si="3"/>
        <v>100</v>
      </c>
      <c r="T52" s="26"/>
      <c r="U52" s="15"/>
      <c r="V52" s="108"/>
      <c r="AE52" s="55">
        <v>5</v>
      </c>
      <c r="AF52" s="105" t="s">
        <v>95</v>
      </c>
      <c r="AG52" s="44" t="s">
        <v>95</v>
      </c>
      <c r="AH52" s="45" t="s">
        <v>95</v>
      </c>
      <c r="AI52" s="56" t="s">
        <v>95</v>
      </c>
    </row>
    <row r="53" spans="1:35" x14ac:dyDescent="0.2">
      <c r="A53" s="126">
        <v>47</v>
      </c>
      <c r="B53" s="156"/>
      <c r="C53" s="31"/>
      <c r="D53" s="30"/>
      <c r="E53" s="144"/>
      <c r="F53" s="102"/>
      <c r="G53" s="30"/>
      <c r="H53" s="147">
        <f t="shared" si="0"/>
        <v>100</v>
      </c>
      <c r="I53" s="22"/>
      <c r="J53" s="30"/>
      <c r="K53" s="147">
        <f t="shared" si="1"/>
        <v>100</v>
      </c>
      <c r="L53" s="152">
        <f t="shared" si="2"/>
        <v>100</v>
      </c>
      <c r="M53" s="117">
        <f t="shared" si="3"/>
        <v>100</v>
      </c>
      <c r="T53" s="26"/>
      <c r="U53" s="15"/>
      <c r="V53" s="108"/>
      <c r="AE53" s="55">
        <v>5</v>
      </c>
      <c r="AF53" s="105" t="s">
        <v>95</v>
      </c>
      <c r="AG53" s="44" t="s">
        <v>95</v>
      </c>
      <c r="AH53" s="45" t="s">
        <v>95</v>
      </c>
      <c r="AI53" s="56" t="s">
        <v>95</v>
      </c>
    </row>
    <row r="54" spans="1:35" x14ac:dyDescent="0.2">
      <c r="A54" s="126">
        <v>48</v>
      </c>
      <c r="B54" s="156"/>
      <c r="C54" s="31"/>
      <c r="D54" s="30"/>
      <c r="E54" s="144"/>
      <c r="F54" s="102"/>
      <c r="G54" s="30"/>
      <c r="H54" s="147">
        <f t="shared" si="0"/>
        <v>100</v>
      </c>
      <c r="I54" s="22"/>
      <c r="J54" s="30"/>
      <c r="K54" s="147">
        <f t="shared" si="1"/>
        <v>100</v>
      </c>
      <c r="L54" s="152">
        <f t="shared" si="2"/>
        <v>100</v>
      </c>
      <c r="M54" s="117">
        <f t="shared" si="3"/>
        <v>100</v>
      </c>
      <c r="T54" s="26"/>
      <c r="U54" s="15"/>
      <c r="V54" s="108"/>
      <c r="AE54" s="55">
        <v>5</v>
      </c>
      <c r="AF54" s="105" t="s">
        <v>95</v>
      </c>
      <c r="AG54" s="44" t="s">
        <v>95</v>
      </c>
      <c r="AH54" s="45" t="s">
        <v>95</v>
      </c>
      <c r="AI54" s="56" t="s">
        <v>95</v>
      </c>
    </row>
    <row r="55" spans="1:35" x14ac:dyDescent="0.2">
      <c r="A55" s="126">
        <v>49</v>
      </c>
      <c r="B55" s="156"/>
      <c r="C55" s="31"/>
      <c r="D55" s="30"/>
      <c r="E55" s="144"/>
      <c r="F55" s="102"/>
      <c r="G55" s="30"/>
      <c r="H55" s="147">
        <f t="shared" si="0"/>
        <v>100</v>
      </c>
      <c r="I55" s="22"/>
      <c r="J55" s="30"/>
      <c r="K55" s="147">
        <f t="shared" si="1"/>
        <v>100</v>
      </c>
      <c r="L55" s="152">
        <f t="shared" si="2"/>
        <v>100</v>
      </c>
      <c r="M55" s="117">
        <f t="shared" si="3"/>
        <v>100</v>
      </c>
      <c r="T55" s="22"/>
      <c r="U55" s="29"/>
      <c r="V55" s="30"/>
      <c r="AE55" s="55">
        <v>5</v>
      </c>
      <c r="AF55" s="105" t="s">
        <v>95</v>
      </c>
      <c r="AG55" s="44" t="s">
        <v>95</v>
      </c>
      <c r="AH55" s="45" t="s">
        <v>95</v>
      </c>
      <c r="AI55" s="56" t="s">
        <v>95</v>
      </c>
    </row>
    <row r="56" spans="1:35" ht="13.5" thickBot="1" x14ac:dyDescent="0.25">
      <c r="A56" s="127">
        <v>50</v>
      </c>
      <c r="B56" s="157"/>
      <c r="C56" s="129"/>
      <c r="D56" s="95"/>
      <c r="E56" s="145"/>
      <c r="F56" s="141"/>
      <c r="G56" s="95"/>
      <c r="H56" s="148">
        <f t="shared" si="0"/>
        <v>100</v>
      </c>
      <c r="I56" s="94"/>
      <c r="J56" s="95"/>
      <c r="K56" s="148">
        <f t="shared" si="1"/>
        <v>100</v>
      </c>
      <c r="L56" s="153">
        <f t="shared" si="2"/>
        <v>100</v>
      </c>
      <c r="M56" s="120">
        <f t="shared" si="3"/>
        <v>100</v>
      </c>
      <c r="T56" s="22"/>
      <c r="U56" s="15"/>
      <c r="V56" s="30"/>
      <c r="AE56" s="55">
        <v>5</v>
      </c>
      <c r="AF56" s="105" t="s">
        <v>95</v>
      </c>
      <c r="AG56" s="44" t="s">
        <v>95</v>
      </c>
      <c r="AH56" s="45" t="s">
        <v>95</v>
      </c>
      <c r="AI56" s="56" t="s">
        <v>95</v>
      </c>
    </row>
    <row r="57" spans="1:35" x14ac:dyDescent="0.2">
      <c r="A57" s="30"/>
      <c r="B57" s="102"/>
      <c r="C57" s="31"/>
      <c r="D57" s="30"/>
      <c r="E57" s="30"/>
      <c r="F57" s="102"/>
      <c r="G57" s="30"/>
      <c r="H57" s="119"/>
      <c r="I57" s="22"/>
      <c r="J57" s="30"/>
      <c r="K57" s="119"/>
      <c r="L57" s="22"/>
      <c r="M57" s="2"/>
      <c r="T57" s="22"/>
      <c r="U57" s="15"/>
      <c r="V57" s="30"/>
      <c r="AE57" s="55">
        <v>5</v>
      </c>
      <c r="AF57" s="105" t="s">
        <v>95</v>
      </c>
      <c r="AG57" s="44" t="s">
        <v>95</v>
      </c>
      <c r="AH57" s="45" t="s">
        <v>95</v>
      </c>
      <c r="AI57" s="56" t="s">
        <v>95</v>
      </c>
    </row>
    <row r="58" spans="1:35" x14ac:dyDescent="0.2">
      <c r="A58" s="30"/>
      <c r="B58" s="102"/>
      <c r="C58" s="31"/>
      <c r="D58" s="30"/>
      <c r="E58" s="30"/>
      <c r="F58" s="102"/>
      <c r="G58" s="30"/>
      <c r="H58" s="119"/>
      <c r="I58" s="22"/>
      <c r="J58" s="30"/>
      <c r="K58" s="119"/>
      <c r="L58" s="22"/>
      <c r="M58" s="2"/>
      <c r="T58" s="22"/>
      <c r="U58" s="15"/>
      <c r="V58" s="30"/>
      <c r="AE58" s="55">
        <v>5</v>
      </c>
      <c r="AF58" s="105" t="s">
        <v>95</v>
      </c>
      <c r="AG58" s="44" t="s">
        <v>95</v>
      </c>
      <c r="AH58" s="45" t="s">
        <v>95</v>
      </c>
      <c r="AI58" s="56" t="s">
        <v>95</v>
      </c>
    </row>
    <row r="59" spans="1:35" x14ac:dyDescent="0.2">
      <c r="A59" s="30"/>
      <c r="B59" s="102"/>
      <c r="C59" s="31"/>
      <c r="D59" s="30"/>
      <c r="E59" s="30"/>
      <c r="F59" s="102"/>
      <c r="G59" s="30"/>
      <c r="H59" s="119"/>
      <c r="I59" s="22"/>
      <c r="J59" s="30"/>
      <c r="K59" s="119"/>
      <c r="L59" s="22"/>
      <c r="M59" s="2"/>
      <c r="T59" s="22"/>
      <c r="U59" s="15"/>
      <c r="V59" s="30"/>
      <c r="AE59" s="57">
        <v>5</v>
      </c>
      <c r="AF59" s="106" t="s">
        <v>95</v>
      </c>
      <c r="AG59" s="58" t="s">
        <v>95</v>
      </c>
      <c r="AH59" s="46" t="s">
        <v>95</v>
      </c>
      <c r="AI59" s="59" t="s">
        <v>95</v>
      </c>
    </row>
    <row r="60" spans="1:35" x14ac:dyDescent="0.2">
      <c r="A60" s="30"/>
      <c r="B60" s="102"/>
      <c r="C60" s="31"/>
      <c r="D60" s="30"/>
      <c r="E60" s="30"/>
      <c r="F60" s="102"/>
      <c r="G60" s="30"/>
      <c r="H60" s="119"/>
      <c r="I60" s="22"/>
      <c r="J60" s="30"/>
      <c r="K60" s="119"/>
      <c r="L60" s="22"/>
      <c r="M60" s="2"/>
    </row>
    <row r="61" spans="1:35" x14ac:dyDescent="0.2">
      <c r="A61" s="30"/>
      <c r="B61" s="102"/>
      <c r="C61" s="31"/>
      <c r="D61" s="30"/>
      <c r="E61" s="30"/>
      <c r="F61" s="102"/>
      <c r="G61" s="30"/>
      <c r="H61" s="119"/>
      <c r="I61" s="22"/>
      <c r="J61" s="30"/>
      <c r="K61" s="119"/>
      <c r="L61" s="22"/>
      <c r="M61" s="2"/>
    </row>
    <row r="62" spans="1:35" x14ac:dyDescent="0.2">
      <c r="A62" s="30"/>
      <c r="B62" s="102"/>
      <c r="C62" s="31"/>
      <c r="D62" s="30"/>
      <c r="E62" s="30"/>
      <c r="F62" s="102"/>
      <c r="G62" s="30"/>
      <c r="H62" s="119"/>
      <c r="I62" s="22"/>
      <c r="J62" s="30"/>
      <c r="K62" s="119"/>
      <c r="L62" s="22"/>
      <c r="M62" s="2"/>
    </row>
    <row r="63" spans="1:35" x14ac:dyDescent="0.2">
      <c r="A63" s="30"/>
      <c r="B63" s="102"/>
      <c r="C63" s="31"/>
      <c r="D63" s="30"/>
      <c r="E63" s="30"/>
      <c r="F63" s="102"/>
      <c r="G63" s="30"/>
      <c r="H63" s="119"/>
      <c r="I63" s="22"/>
      <c r="J63" s="30"/>
      <c r="K63" s="119"/>
      <c r="L63" s="22"/>
      <c r="M63" s="2"/>
    </row>
    <row r="64" spans="1:35" x14ac:dyDescent="0.2">
      <c r="A64" s="30"/>
      <c r="B64" s="102"/>
      <c r="C64" s="31"/>
      <c r="D64" s="30"/>
      <c r="E64" s="30"/>
      <c r="F64" s="102"/>
      <c r="G64" s="30"/>
      <c r="H64" s="119"/>
      <c r="I64" s="22"/>
      <c r="J64" s="30"/>
      <c r="K64" s="119"/>
      <c r="L64" s="22"/>
      <c r="M64" s="2"/>
    </row>
    <row r="65" spans="1:13" x14ac:dyDescent="0.2">
      <c r="A65" s="30"/>
      <c r="B65" s="102"/>
      <c r="C65" s="31"/>
      <c r="D65" s="30"/>
      <c r="E65" s="30"/>
      <c r="F65" s="102"/>
      <c r="G65" s="30"/>
      <c r="H65" s="119"/>
      <c r="I65" s="22"/>
      <c r="J65" s="30"/>
      <c r="K65" s="119"/>
      <c r="L65" s="22"/>
      <c r="M65" s="2"/>
    </row>
    <row r="66" spans="1:13" x14ac:dyDescent="0.2">
      <c r="A66" s="30"/>
      <c r="B66" s="102"/>
      <c r="C66" s="31"/>
      <c r="D66" s="30"/>
      <c r="E66" s="30"/>
      <c r="F66" s="102"/>
      <c r="G66" s="30"/>
      <c r="H66" s="119"/>
      <c r="I66" s="22"/>
      <c r="J66" s="30"/>
      <c r="K66" s="119"/>
      <c r="L66" s="22"/>
      <c r="M66" s="2"/>
    </row>
    <row r="67" spans="1:13" x14ac:dyDescent="0.2">
      <c r="A67" s="30"/>
      <c r="B67" s="102"/>
      <c r="C67" s="31"/>
      <c r="D67" s="30"/>
      <c r="E67" s="30"/>
      <c r="F67" s="102"/>
      <c r="G67" s="30"/>
      <c r="H67" s="119"/>
      <c r="I67" s="22"/>
      <c r="J67" s="30"/>
      <c r="K67" s="119"/>
      <c r="L67" s="22"/>
      <c r="M67" s="2"/>
    </row>
    <row r="68" spans="1:13" x14ac:dyDescent="0.2">
      <c r="A68" s="30"/>
      <c r="B68" s="102"/>
      <c r="C68" s="31"/>
      <c r="D68" s="30"/>
      <c r="E68" s="30"/>
      <c r="F68" s="102"/>
      <c r="G68" s="30"/>
      <c r="H68" s="119"/>
      <c r="I68" s="22"/>
      <c r="J68" s="30"/>
      <c r="K68" s="119"/>
      <c r="L68" s="22"/>
      <c r="M68" s="2"/>
    </row>
    <row r="69" spans="1:13" x14ac:dyDescent="0.2">
      <c r="A69" s="30"/>
      <c r="B69" s="102"/>
      <c r="C69" s="31"/>
      <c r="D69" s="30"/>
      <c r="E69" s="30"/>
      <c r="F69" s="102"/>
      <c r="G69" s="30"/>
      <c r="H69" s="119"/>
      <c r="I69" s="22"/>
      <c r="J69" s="30"/>
      <c r="K69" s="119"/>
      <c r="L69" s="22"/>
      <c r="M69" s="2"/>
    </row>
    <row r="70" spans="1:13" x14ac:dyDescent="0.2">
      <c r="A70" s="30"/>
      <c r="B70" s="102"/>
      <c r="C70" s="31"/>
      <c r="D70" s="30"/>
      <c r="E70" s="30"/>
      <c r="F70" s="102"/>
      <c r="G70" s="30"/>
      <c r="H70" s="119"/>
      <c r="I70" s="22"/>
      <c r="J70" s="30"/>
      <c r="K70" s="119"/>
      <c r="L70" s="22"/>
      <c r="M70" s="2"/>
    </row>
    <row r="71" spans="1:13" x14ac:dyDescent="0.2">
      <c r="A71" s="30"/>
      <c r="B71" s="102"/>
      <c r="C71" s="31"/>
      <c r="D71" s="30"/>
      <c r="E71" s="30"/>
      <c r="F71" s="102"/>
      <c r="G71" s="30"/>
      <c r="H71" s="119"/>
      <c r="I71" s="22"/>
      <c r="J71" s="30"/>
      <c r="K71" s="119"/>
      <c r="L71" s="22"/>
      <c r="M71" s="2"/>
    </row>
    <row r="72" spans="1:13" x14ac:dyDescent="0.2">
      <c r="A72" s="30"/>
      <c r="B72" s="102"/>
      <c r="C72" s="31"/>
      <c r="D72" s="30"/>
      <c r="E72" s="30"/>
      <c r="F72" s="102"/>
      <c r="G72" s="30"/>
      <c r="H72" s="119"/>
      <c r="I72" s="22"/>
      <c r="J72" s="30"/>
      <c r="K72" s="119"/>
      <c r="L72" s="22"/>
      <c r="M72" s="2"/>
    </row>
    <row r="73" spans="1:13" x14ac:dyDescent="0.2">
      <c r="A73" s="30"/>
      <c r="B73" s="102"/>
      <c r="C73" s="31"/>
      <c r="D73" s="30"/>
      <c r="E73" s="30"/>
      <c r="F73" s="102"/>
      <c r="G73" s="30"/>
      <c r="H73" s="119"/>
      <c r="I73" s="22"/>
      <c r="J73" s="30"/>
      <c r="K73" s="119"/>
      <c r="L73" s="22"/>
      <c r="M73" s="2"/>
    </row>
    <row r="74" spans="1:13" x14ac:dyDescent="0.2">
      <c r="A74" s="30"/>
      <c r="B74" s="102"/>
      <c r="C74" s="31"/>
      <c r="D74" s="30"/>
      <c r="E74" s="30"/>
      <c r="F74" s="102"/>
      <c r="G74" s="30"/>
      <c r="H74" s="119"/>
      <c r="I74" s="22"/>
      <c r="J74" s="30"/>
      <c r="K74" s="119"/>
      <c r="L74" s="22"/>
      <c r="M74" s="2"/>
    </row>
    <row r="75" spans="1:13" x14ac:dyDescent="0.2">
      <c r="A75" s="30"/>
      <c r="B75" s="102"/>
      <c r="C75" s="31"/>
      <c r="D75" s="30"/>
      <c r="E75" s="30"/>
      <c r="F75" s="102"/>
      <c r="G75" s="30"/>
      <c r="H75" s="119"/>
      <c r="I75" s="22"/>
      <c r="J75" s="30"/>
      <c r="K75" s="119"/>
      <c r="L75" s="22"/>
      <c r="M75" s="2"/>
    </row>
    <row r="76" spans="1:13" x14ac:dyDescent="0.2">
      <c r="A76" s="30"/>
      <c r="B76" s="102"/>
      <c r="C76" s="31"/>
      <c r="D76" s="30"/>
      <c r="E76" s="30"/>
      <c r="F76" s="102"/>
      <c r="G76" s="30"/>
      <c r="H76" s="119"/>
      <c r="I76" s="22"/>
      <c r="J76" s="30"/>
      <c r="K76" s="119"/>
      <c r="L76" s="22"/>
      <c r="M76" s="2"/>
    </row>
    <row r="77" spans="1:13" x14ac:dyDescent="0.2">
      <c r="A77" s="22"/>
      <c r="B77" s="22"/>
      <c r="C77" s="22"/>
      <c r="D77" s="30"/>
      <c r="E77" s="30"/>
      <c r="F77" s="30"/>
      <c r="G77" s="30"/>
      <c r="H77" s="22"/>
      <c r="I77" s="22"/>
      <c r="J77" s="30"/>
      <c r="K77" s="22"/>
      <c r="L77" s="22"/>
      <c r="M77" s="22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201" priority="202" stopIfTrue="1">
      <formula>$AG24=""</formula>
    </cfRule>
  </conditionalFormatting>
  <conditionalFormatting sqref="T8:V8">
    <cfRule type="expression" dxfId="200" priority="195" stopIfTrue="1">
      <formula>$AL8=7</formula>
    </cfRule>
    <cfRule type="expression" dxfId="199" priority="196" stopIfTrue="1">
      <formula>$AL8=6</formula>
    </cfRule>
    <cfRule type="expression" dxfId="198" priority="197" stopIfTrue="1">
      <formula>$AL8=3</formula>
    </cfRule>
    <cfRule type="expression" dxfId="197" priority="198" stopIfTrue="1">
      <formula>$AL8=4</formula>
    </cfRule>
    <cfRule type="expression" dxfId="196" priority="199" stopIfTrue="1">
      <formula>$AL8=2</formula>
    </cfRule>
    <cfRule type="expression" dxfId="195" priority="200" stopIfTrue="1">
      <formula>$AL8=5</formula>
    </cfRule>
    <cfRule type="expression" dxfId="194" priority="201" stopIfTrue="1">
      <formula>$AL8=1</formula>
    </cfRule>
  </conditionalFormatting>
  <conditionalFormatting sqref="V8">
    <cfRule type="cellIs" dxfId="193" priority="194" operator="lessThan">
      <formula>$V9</formula>
    </cfRule>
  </conditionalFormatting>
  <conditionalFormatting sqref="W8:Y8">
    <cfRule type="expression" dxfId="192" priority="187" stopIfTrue="1">
      <formula>$AM8=7</formula>
    </cfRule>
    <cfRule type="expression" dxfId="191" priority="188" stopIfTrue="1">
      <formula>$AM8=6</formula>
    </cfRule>
    <cfRule type="expression" dxfId="190" priority="189" stopIfTrue="1">
      <formula>$AM8=3</formula>
    </cfRule>
    <cfRule type="expression" dxfId="189" priority="190" stopIfTrue="1">
      <formula>$AM8=4</formula>
    </cfRule>
    <cfRule type="expression" dxfId="188" priority="191" stopIfTrue="1">
      <formula>$AM8=2</formula>
    </cfRule>
    <cfRule type="expression" dxfId="187" priority="192" stopIfTrue="1">
      <formula>$AM8=5</formula>
    </cfRule>
    <cfRule type="expression" dxfId="186" priority="193" stopIfTrue="1">
      <formula>$AM8=1</formula>
    </cfRule>
  </conditionalFormatting>
  <conditionalFormatting sqref="Y8">
    <cfRule type="cellIs" dxfId="185" priority="186" operator="lessThan">
      <formula>$Y9</formula>
    </cfRule>
  </conditionalFormatting>
  <conditionalFormatting sqref="T9:V9">
    <cfRule type="expression" dxfId="184" priority="179" stopIfTrue="1">
      <formula>$AL9=7</formula>
    </cfRule>
    <cfRule type="expression" dxfId="183" priority="180" stopIfTrue="1">
      <formula>$AL9=6</formula>
    </cfRule>
    <cfRule type="expression" dxfId="182" priority="181" stopIfTrue="1">
      <formula>$AL9=3</formula>
    </cfRule>
    <cfRule type="expression" dxfId="181" priority="182" stopIfTrue="1">
      <formula>$AL9=4</formula>
    </cfRule>
    <cfRule type="expression" dxfId="180" priority="183" stopIfTrue="1">
      <formula>$AL9=2</formula>
    </cfRule>
    <cfRule type="expression" dxfId="179" priority="184" stopIfTrue="1">
      <formula>$AL9=5</formula>
    </cfRule>
    <cfRule type="expression" dxfId="178" priority="185" stopIfTrue="1">
      <formula>$AL9=1</formula>
    </cfRule>
  </conditionalFormatting>
  <conditionalFormatting sqref="V9">
    <cfRule type="cellIs" dxfId="177" priority="178" operator="lessThan">
      <formula>$V8</formula>
    </cfRule>
  </conditionalFormatting>
  <conditionalFormatting sqref="W9:Y9">
    <cfRule type="expression" dxfId="176" priority="171" stopIfTrue="1">
      <formula>$AM9=7</formula>
    </cfRule>
    <cfRule type="expression" dxfId="175" priority="172" stopIfTrue="1">
      <formula>$AM9=6</formula>
    </cfRule>
    <cfRule type="expression" dxfId="174" priority="173" stopIfTrue="1">
      <formula>$AM9=3</formula>
    </cfRule>
    <cfRule type="expression" dxfId="173" priority="174" stopIfTrue="1">
      <formula>$AM9=4</formula>
    </cfRule>
    <cfRule type="expression" dxfId="172" priority="175" stopIfTrue="1">
      <formula>$AM9=2</formula>
    </cfRule>
    <cfRule type="expression" dxfId="171" priority="176" stopIfTrue="1">
      <formula>$AM9=5</formula>
    </cfRule>
    <cfRule type="expression" dxfId="170" priority="177" stopIfTrue="1">
      <formula>$AM9=1</formula>
    </cfRule>
  </conditionalFormatting>
  <conditionalFormatting sqref="Y9">
    <cfRule type="cellIs" dxfId="169" priority="170" operator="lessThan">
      <formula>$Y8</formula>
    </cfRule>
  </conditionalFormatting>
  <conditionalFormatting sqref="Z8:AB8">
    <cfRule type="expression" dxfId="168" priority="162" stopIfTrue="1">
      <formula>AND(OR($AC8=2,$AC9=2),$AC8+$AC9=2)</formula>
    </cfRule>
    <cfRule type="expression" dxfId="167" priority="163" stopIfTrue="1">
      <formula>$AN8=7</formula>
    </cfRule>
    <cfRule type="expression" dxfId="166" priority="164" stopIfTrue="1">
      <formula>$AN8=6</formula>
    </cfRule>
    <cfRule type="expression" dxfId="165" priority="165" stopIfTrue="1">
      <formula>$AN8=3</formula>
    </cfRule>
    <cfRule type="expression" dxfId="164" priority="166" stopIfTrue="1">
      <formula>$AN8=4</formula>
    </cfRule>
    <cfRule type="expression" dxfId="163" priority="167" stopIfTrue="1">
      <formula>$AN8=2</formula>
    </cfRule>
    <cfRule type="expression" dxfId="162" priority="168" stopIfTrue="1">
      <formula>$AN8=5</formula>
    </cfRule>
    <cfRule type="expression" dxfId="161" priority="169" stopIfTrue="1">
      <formula>$AN8=1</formula>
    </cfRule>
  </conditionalFormatting>
  <conditionalFormatting sqref="AB8">
    <cfRule type="cellIs" dxfId="160" priority="161" operator="lessThan">
      <formula>$AB9</formula>
    </cfRule>
  </conditionalFormatting>
  <conditionalFormatting sqref="Z9:AB9">
    <cfRule type="expression" dxfId="159" priority="153" stopIfTrue="1">
      <formula>AND(OR($AC8=2,$AC9=2),$AC8+$AC9=2)</formula>
    </cfRule>
    <cfRule type="expression" dxfId="158" priority="154" stopIfTrue="1">
      <formula>$AN9=7</formula>
    </cfRule>
    <cfRule type="expression" dxfId="157" priority="155" stopIfTrue="1">
      <formula>$AN9=6</formula>
    </cfRule>
    <cfRule type="expression" dxfId="156" priority="156" stopIfTrue="1">
      <formula>$AN9=3</formula>
    </cfRule>
    <cfRule type="expression" dxfId="155" priority="157" stopIfTrue="1">
      <formula>$AN9=4</formula>
    </cfRule>
    <cfRule type="expression" dxfId="154" priority="158" stopIfTrue="1">
      <formula>$AN9=2</formula>
    </cfRule>
    <cfRule type="expression" dxfId="153" priority="159" stopIfTrue="1">
      <formula>$AN9=5</formula>
    </cfRule>
    <cfRule type="expression" dxfId="152" priority="160" stopIfTrue="1">
      <formula>$AN9=1</formula>
    </cfRule>
  </conditionalFormatting>
  <conditionalFormatting sqref="AB9">
    <cfRule type="cellIs" dxfId="151" priority="152" operator="lessThan">
      <formula>$AB8</formula>
    </cfRule>
  </conditionalFormatting>
  <conditionalFormatting sqref="T12:V12">
    <cfRule type="expression" dxfId="150" priority="145" stopIfTrue="1">
      <formula>$AL12=7</formula>
    </cfRule>
    <cfRule type="expression" dxfId="149" priority="146" stopIfTrue="1">
      <formula>$AL12=6</formula>
    </cfRule>
    <cfRule type="expression" dxfId="148" priority="147" stopIfTrue="1">
      <formula>$AL12=3</formula>
    </cfRule>
    <cfRule type="expression" dxfId="147" priority="148" stopIfTrue="1">
      <formula>$AL12=4</formula>
    </cfRule>
    <cfRule type="expression" dxfId="146" priority="149" stopIfTrue="1">
      <formula>$AL12=2</formula>
    </cfRule>
    <cfRule type="expression" dxfId="145" priority="150" stopIfTrue="1">
      <formula>$AL12=5</formula>
    </cfRule>
    <cfRule type="expression" dxfId="144" priority="151" stopIfTrue="1">
      <formula>$AL12=1</formula>
    </cfRule>
  </conditionalFormatting>
  <conditionalFormatting sqref="V12">
    <cfRule type="cellIs" dxfId="143" priority="144" operator="lessThan">
      <formula>$V13</formula>
    </cfRule>
  </conditionalFormatting>
  <conditionalFormatting sqref="W12:Y12">
    <cfRule type="expression" dxfId="142" priority="137" stopIfTrue="1">
      <formula>$AM12=7</formula>
    </cfRule>
    <cfRule type="expression" dxfId="141" priority="138" stopIfTrue="1">
      <formula>$AM12=6</formula>
    </cfRule>
    <cfRule type="expression" dxfId="140" priority="139" stopIfTrue="1">
      <formula>$AM12=3</formula>
    </cfRule>
    <cfRule type="expression" dxfId="139" priority="140" stopIfTrue="1">
      <formula>$AM12=4</formula>
    </cfRule>
    <cfRule type="expression" dxfId="138" priority="141" stopIfTrue="1">
      <formula>$AM12=2</formula>
    </cfRule>
    <cfRule type="expression" dxfId="137" priority="142" stopIfTrue="1">
      <formula>$AM12=5</formula>
    </cfRule>
    <cfRule type="expression" dxfId="136" priority="143" stopIfTrue="1">
      <formula>$AM12=1</formula>
    </cfRule>
  </conditionalFormatting>
  <conditionalFormatting sqref="Y12">
    <cfRule type="cellIs" dxfId="135" priority="136" operator="lessThan">
      <formula>$Y13</formula>
    </cfRule>
  </conditionalFormatting>
  <conditionalFormatting sqref="T13:V13">
    <cfRule type="expression" dxfId="134" priority="129" stopIfTrue="1">
      <formula>$AL13=7</formula>
    </cfRule>
    <cfRule type="expression" dxfId="133" priority="130" stopIfTrue="1">
      <formula>$AL13=6</formula>
    </cfRule>
    <cfRule type="expression" dxfId="132" priority="131" stopIfTrue="1">
      <formula>$AL13=3</formula>
    </cfRule>
    <cfRule type="expression" dxfId="131" priority="132" stopIfTrue="1">
      <formula>$AL13=4</formula>
    </cfRule>
    <cfRule type="expression" dxfId="130" priority="133" stopIfTrue="1">
      <formula>$AL13=2</formula>
    </cfRule>
    <cfRule type="expression" dxfId="129" priority="134" stopIfTrue="1">
      <formula>$AL13=5</formula>
    </cfRule>
    <cfRule type="expression" dxfId="128" priority="135" stopIfTrue="1">
      <formula>$AL13=1</formula>
    </cfRule>
  </conditionalFormatting>
  <conditionalFormatting sqref="V13">
    <cfRule type="cellIs" dxfId="127" priority="128" operator="lessThan">
      <formula>$V12</formula>
    </cfRule>
  </conditionalFormatting>
  <conditionalFormatting sqref="W13:Y13">
    <cfRule type="expression" dxfId="126" priority="121" stopIfTrue="1">
      <formula>$AM13=7</formula>
    </cfRule>
    <cfRule type="expression" dxfId="125" priority="122" stopIfTrue="1">
      <formula>$AM13=6</formula>
    </cfRule>
    <cfRule type="expression" dxfId="124" priority="123" stopIfTrue="1">
      <formula>$AM13=3</formula>
    </cfRule>
    <cfRule type="expression" dxfId="123" priority="124" stopIfTrue="1">
      <formula>$AM13=4</formula>
    </cfRule>
    <cfRule type="expression" dxfId="122" priority="125" stopIfTrue="1">
      <formula>$AM13=2</formula>
    </cfRule>
    <cfRule type="expression" dxfId="121" priority="126" stopIfTrue="1">
      <formula>$AM13=5</formula>
    </cfRule>
    <cfRule type="expression" dxfId="120" priority="127" stopIfTrue="1">
      <formula>$AM13=1</formula>
    </cfRule>
  </conditionalFormatting>
  <conditionalFormatting sqref="Y13">
    <cfRule type="cellIs" dxfId="119" priority="120" operator="lessThan">
      <formula>$Y12</formula>
    </cfRule>
  </conditionalFormatting>
  <conditionalFormatting sqref="Z12:AB12">
    <cfRule type="expression" dxfId="118" priority="112" stopIfTrue="1">
      <formula>AND(OR($AC12=2,$AC13=2),$AC12+$AC13=2)</formula>
    </cfRule>
    <cfRule type="expression" dxfId="117" priority="113" stopIfTrue="1">
      <formula>$AN12=7</formula>
    </cfRule>
    <cfRule type="expression" dxfId="116" priority="114" stopIfTrue="1">
      <formula>$AN12=6</formula>
    </cfRule>
    <cfRule type="expression" dxfId="115" priority="115" stopIfTrue="1">
      <formula>$AN12=3</formula>
    </cfRule>
    <cfRule type="expression" dxfId="114" priority="116" stopIfTrue="1">
      <formula>$AN12=4</formula>
    </cfRule>
    <cfRule type="expression" dxfId="113" priority="117" stopIfTrue="1">
      <formula>$AN12=2</formula>
    </cfRule>
    <cfRule type="expression" dxfId="112" priority="118" stopIfTrue="1">
      <formula>$AN12=5</formula>
    </cfRule>
    <cfRule type="expression" dxfId="111" priority="119" stopIfTrue="1">
      <formula>$AN12=1</formula>
    </cfRule>
  </conditionalFormatting>
  <conditionalFormatting sqref="AB12">
    <cfRule type="cellIs" dxfId="110" priority="111" operator="lessThan">
      <formula>$AB13</formula>
    </cfRule>
  </conditionalFormatting>
  <conditionalFormatting sqref="Z13:AB13">
    <cfRule type="expression" dxfId="109" priority="103" stopIfTrue="1">
      <formula>AND(OR($AC12=2,$AC13=2),$AC12+$AC13=2)</formula>
    </cfRule>
    <cfRule type="expression" dxfId="108" priority="104" stopIfTrue="1">
      <formula>$AN13=7</formula>
    </cfRule>
    <cfRule type="expression" dxfId="107" priority="105" stopIfTrue="1">
      <formula>$AN13=6</formula>
    </cfRule>
    <cfRule type="expression" dxfId="106" priority="106" stopIfTrue="1">
      <formula>$AN13=3</formula>
    </cfRule>
    <cfRule type="expression" dxfId="105" priority="107" stopIfTrue="1">
      <formula>$AN13=4</formula>
    </cfRule>
    <cfRule type="expression" dxfId="104" priority="108" stopIfTrue="1">
      <formula>$AN13=2</formula>
    </cfRule>
    <cfRule type="expression" dxfId="103" priority="109" stopIfTrue="1">
      <formula>$AN13=5</formula>
    </cfRule>
    <cfRule type="expression" dxfId="102" priority="110" stopIfTrue="1">
      <formula>$AN13=1</formula>
    </cfRule>
  </conditionalFormatting>
  <conditionalFormatting sqref="AB13">
    <cfRule type="cellIs" dxfId="101" priority="102" operator="lessThan">
      <formula>$AB12</formula>
    </cfRule>
  </conditionalFormatting>
  <conditionalFormatting sqref="T20:V20">
    <cfRule type="expression" dxfId="100" priority="95" stopIfTrue="1">
      <formula>$AL20=7</formula>
    </cfRule>
    <cfRule type="expression" dxfId="99" priority="96" stopIfTrue="1">
      <formula>$AL20=6</formula>
    </cfRule>
    <cfRule type="expression" dxfId="98" priority="97" stopIfTrue="1">
      <formula>$AL20=3</formula>
    </cfRule>
    <cfRule type="expression" dxfId="97" priority="98" stopIfTrue="1">
      <formula>$AL20=4</formula>
    </cfRule>
    <cfRule type="expression" dxfId="96" priority="99" stopIfTrue="1">
      <formula>$AL20=2</formula>
    </cfRule>
    <cfRule type="expression" dxfId="95" priority="100" stopIfTrue="1">
      <formula>$AL20=5</formula>
    </cfRule>
    <cfRule type="expression" dxfId="94" priority="101" stopIfTrue="1">
      <formula>$AL20=1</formula>
    </cfRule>
  </conditionalFormatting>
  <conditionalFormatting sqref="V20">
    <cfRule type="cellIs" dxfId="93" priority="94" operator="lessThan">
      <formula>$V21</formula>
    </cfRule>
  </conditionalFormatting>
  <conditionalFormatting sqref="W20:Y20">
    <cfRule type="expression" dxfId="92" priority="87" stopIfTrue="1">
      <formula>$AM20=7</formula>
    </cfRule>
    <cfRule type="expression" dxfId="91" priority="88" stopIfTrue="1">
      <formula>$AM20=6</formula>
    </cfRule>
    <cfRule type="expression" dxfId="90" priority="89" stopIfTrue="1">
      <formula>$AM20=3</formula>
    </cfRule>
    <cfRule type="expression" dxfId="89" priority="90" stopIfTrue="1">
      <formula>$AM20=4</formula>
    </cfRule>
    <cfRule type="expression" dxfId="88" priority="91" stopIfTrue="1">
      <formula>$AM20=2</formula>
    </cfRule>
    <cfRule type="expression" dxfId="87" priority="92" stopIfTrue="1">
      <formula>$AM20=5</formula>
    </cfRule>
    <cfRule type="expression" dxfId="86" priority="93" stopIfTrue="1">
      <formula>$AM20=1</formula>
    </cfRule>
  </conditionalFormatting>
  <conditionalFormatting sqref="Y20">
    <cfRule type="cellIs" dxfId="85" priority="86" operator="lessThan">
      <formula>$Y21</formula>
    </cfRule>
  </conditionalFormatting>
  <conditionalFormatting sqref="T21:V21">
    <cfRule type="expression" dxfId="84" priority="79" stopIfTrue="1">
      <formula>$AL21=7</formula>
    </cfRule>
    <cfRule type="expression" dxfId="83" priority="80" stopIfTrue="1">
      <formula>$AL21=6</formula>
    </cfRule>
    <cfRule type="expression" dxfId="82" priority="81" stopIfTrue="1">
      <formula>$AL21=3</formula>
    </cfRule>
    <cfRule type="expression" dxfId="81" priority="82" stopIfTrue="1">
      <formula>$AL21=4</formula>
    </cfRule>
    <cfRule type="expression" dxfId="80" priority="83" stopIfTrue="1">
      <formula>$AL21=2</formula>
    </cfRule>
    <cfRule type="expression" dxfId="79" priority="84" stopIfTrue="1">
      <formula>$AL21=5</formula>
    </cfRule>
    <cfRule type="expression" dxfId="78" priority="85" stopIfTrue="1">
      <formula>$AL21=1</formula>
    </cfRule>
  </conditionalFormatting>
  <conditionalFormatting sqref="V21">
    <cfRule type="cellIs" dxfId="77" priority="78" operator="lessThan">
      <formula>$V20</formula>
    </cfRule>
  </conditionalFormatting>
  <conditionalFormatting sqref="W21:Y21">
    <cfRule type="expression" dxfId="76" priority="71" stopIfTrue="1">
      <formula>$AM21=7</formula>
    </cfRule>
    <cfRule type="expression" dxfId="75" priority="72" stopIfTrue="1">
      <formula>$AM21=6</formula>
    </cfRule>
    <cfRule type="expression" dxfId="74" priority="73" stopIfTrue="1">
      <formula>$AM21=3</formula>
    </cfRule>
    <cfRule type="expression" dxfId="73" priority="74" stopIfTrue="1">
      <formula>$AM21=4</formula>
    </cfRule>
    <cfRule type="expression" dxfId="72" priority="75" stopIfTrue="1">
      <formula>$AM21=2</formula>
    </cfRule>
    <cfRule type="expression" dxfId="71" priority="76" stopIfTrue="1">
      <formula>$AM21=5</formula>
    </cfRule>
    <cfRule type="expression" dxfId="70" priority="77" stopIfTrue="1">
      <formula>$AM21=1</formula>
    </cfRule>
  </conditionalFormatting>
  <conditionalFormatting sqref="Y21">
    <cfRule type="cellIs" dxfId="69" priority="70" operator="lessThan">
      <formula>$Y20</formula>
    </cfRule>
  </conditionalFormatting>
  <conditionalFormatting sqref="Z20:AB20">
    <cfRule type="expression" dxfId="68" priority="62" stopIfTrue="1">
      <formula>AND(OR($AC20=2,$AC21=2),$AC20+$AC21=2)</formula>
    </cfRule>
    <cfRule type="expression" dxfId="67" priority="63" stopIfTrue="1">
      <formula>$AN20=7</formula>
    </cfRule>
    <cfRule type="expression" dxfId="66" priority="64" stopIfTrue="1">
      <formula>$AN20=6</formula>
    </cfRule>
    <cfRule type="expression" dxfId="65" priority="65" stopIfTrue="1">
      <formula>$AN20=3</formula>
    </cfRule>
    <cfRule type="expression" dxfId="64" priority="66" stopIfTrue="1">
      <formula>$AN20=4</formula>
    </cfRule>
    <cfRule type="expression" dxfId="63" priority="67" stopIfTrue="1">
      <formula>$AN20=2</formula>
    </cfRule>
    <cfRule type="expression" dxfId="62" priority="68" stopIfTrue="1">
      <formula>$AN20=5</formula>
    </cfRule>
    <cfRule type="expression" dxfId="61" priority="69" stopIfTrue="1">
      <formula>$AN20=1</formula>
    </cfRule>
  </conditionalFormatting>
  <conditionalFormatting sqref="AB20">
    <cfRule type="cellIs" dxfId="60" priority="61" operator="lessThan">
      <formula>$AB21</formula>
    </cfRule>
  </conditionalFormatting>
  <conditionalFormatting sqref="Z21:AB21">
    <cfRule type="expression" dxfId="59" priority="53" stopIfTrue="1">
      <formula>AND(OR($AC20=2,$AC21=2),$AC20+$AC21=2)</formula>
    </cfRule>
    <cfRule type="expression" dxfId="58" priority="54" stopIfTrue="1">
      <formula>$AN21=7</formula>
    </cfRule>
    <cfRule type="expression" dxfId="57" priority="55" stopIfTrue="1">
      <formula>$AN21=6</formula>
    </cfRule>
    <cfRule type="expression" dxfId="56" priority="56" stopIfTrue="1">
      <formula>$AN21=3</formula>
    </cfRule>
    <cfRule type="expression" dxfId="55" priority="57" stopIfTrue="1">
      <formula>$AN21=4</formula>
    </cfRule>
    <cfRule type="expression" dxfId="54" priority="58" stopIfTrue="1">
      <formula>$AN21=2</formula>
    </cfRule>
    <cfRule type="expression" dxfId="53" priority="59" stopIfTrue="1">
      <formula>$AN21=5</formula>
    </cfRule>
    <cfRule type="expression" dxfId="52" priority="60" stopIfTrue="1">
      <formula>$AN21=1</formula>
    </cfRule>
  </conditionalFormatting>
  <conditionalFormatting sqref="AB21">
    <cfRule type="cellIs" dxfId="51" priority="52" operator="lessThan">
      <formula>$AB20</formula>
    </cfRule>
  </conditionalFormatting>
  <conditionalFormatting sqref="T25:V25">
    <cfRule type="expression" dxfId="50" priority="45" stopIfTrue="1">
      <formula>$AL25=7</formula>
    </cfRule>
    <cfRule type="expression" dxfId="49" priority="46" stopIfTrue="1">
      <formula>$AL25=6</formula>
    </cfRule>
    <cfRule type="expression" dxfId="48" priority="47" stopIfTrue="1">
      <formula>$AL25=3</formula>
    </cfRule>
    <cfRule type="expression" dxfId="47" priority="48" stopIfTrue="1">
      <formula>$AL25=4</formula>
    </cfRule>
    <cfRule type="expression" dxfId="46" priority="49" stopIfTrue="1">
      <formula>$AL25=2</formula>
    </cfRule>
    <cfRule type="expression" dxfId="45" priority="50" stopIfTrue="1">
      <formula>$AL25=5</formula>
    </cfRule>
    <cfRule type="expression" dxfId="44" priority="51" stopIfTrue="1">
      <formula>$AL25=1</formula>
    </cfRule>
  </conditionalFormatting>
  <conditionalFormatting sqref="V25">
    <cfRule type="cellIs" dxfId="43" priority="44" operator="lessThan">
      <formula>$V26</formula>
    </cfRule>
  </conditionalFormatting>
  <conditionalFormatting sqref="W25:Y25">
    <cfRule type="expression" dxfId="42" priority="37" stopIfTrue="1">
      <formula>$AM25=7</formula>
    </cfRule>
    <cfRule type="expression" dxfId="41" priority="38" stopIfTrue="1">
      <formula>$AM25=6</formula>
    </cfRule>
    <cfRule type="expression" dxfId="40" priority="39" stopIfTrue="1">
      <formula>$AM25=3</formula>
    </cfRule>
    <cfRule type="expression" dxfId="39" priority="40" stopIfTrue="1">
      <formula>$AM25=4</formula>
    </cfRule>
    <cfRule type="expression" dxfId="38" priority="41" stopIfTrue="1">
      <formula>$AM25=2</formula>
    </cfRule>
    <cfRule type="expression" dxfId="37" priority="42" stopIfTrue="1">
      <formula>$AM25=5</formula>
    </cfRule>
    <cfRule type="expression" dxfId="36" priority="43" stopIfTrue="1">
      <formula>$AM25=1</formula>
    </cfRule>
  </conditionalFormatting>
  <conditionalFormatting sqref="Y25">
    <cfRule type="cellIs" dxfId="35" priority="36" operator="lessThan">
      <formula>$Y26</formula>
    </cfRule>
  </conditionalFormatting>
  <conditionalFormatting sqref="T26:V26">
    <cfRule type="expression" dxfId="34" priority="29" stopIfTrue="1">
      <formula>$AL26=7</formula>
    </cfRule>
    <cfRule type="expression" dxfId="33" priority="30" stopIfTrue="1">
      <formula>$AL26=6</formula>
    </cfRule>
    <cfRule type="expression" dxfId="32" priority="31" stopIfTrue="1">
      <formula>$AL26=3</formula>
    </cfRule>
    <cfRule type="expression" dxfId="31" priority="32" stopIfTrue="1">
      <formula>$AL26=4</formula>
    </cfRule>
    <cfRule type="expression" dxfId="30" priority="33" stopIfTrue="1">
      <formula>$AL26=2</formula>
    </cfRule>
    <cfRule type="expression" dxfId="29" priority="34" stopIfTrue="1">
      <formula>$AL26=5</formula>
    </cfRule>
    <cfRule type="expression" dxfId="28" priority="35" stopIfTrue="1">
      <formula>$AL26=1</formula>
    </cfRule>
  </conditionalFormatting>
  <conditionalFormatting sqref="V26">
    <cfRule type="cellIs" dxfId="27" priority="28" operator="lessThan">
      <formula>$V25</formula>
    </cfRule>
  </conditionalFormatting>
  <conditionalFormatting sqref="W26:Y26">
    <cfRule type="expression" dxfId="26" priority="21" stopIfTrue="1">
      <formula>$AM26=7</formula>
    </cfRule>
    <cfRule type="expression" dxfId="25" priority="22" stopIfTrue="1">
      <formula>$AM26=6</formula>
    </cfRule>
    <cfRule type="expression" dxfId="24" priority="23" stopIfTrue="1">
      <formula>$AM26=3</formula>
    </cfRule>
    <cfRule type="expression" dxfId="23" priority="24" stopIfTrue="1">
      <formula>$AM26=4</formula>
    </cfRule>
    <cfRule type="expression" dxfId="22" priority="25" stopIfTrue="1">
      <formula>$AM26=2</formula>
    </cfRule>
    <cfRule type="expression" dxfId="21" priority="26" stopIfTrue="1">
      <formula>$AM26=5</formula>
    </cfRule>
    <cfRule type="expression" dxfId="20" priority="27" stopIfTrue="1">
      <formula>$AM26=1</formula>
    </cfRule>
  </conditionalFormatting>
  <conditionalFormatting sqref="Y26">
    <cfRule type="cellIs" dxfId="19" priority="20" operator="lessThan">
      <formula>$Y25</formula>
    </cfRule>
  </conditionalFormatting>
  <conditionalFormatting sqref="Z25:AB25">
    <cfRule type="expression" dxfId="18" priority="12" stopIfTrue="1">
      <formula>AND(OR($AC25=2,$AC26=2),$AC25+$AC26=2)</formula>
    </cfRule>
    <cfRule type="expression" dxfId="17" priority="13" stopIfTrue="1">
      <formula>$AN25=7</formula>
    </cfRule>
    <cfRule type="expression" dxfId="16" priority="14" stopIfTrue="1">
      <formula>$AN25=6</formula>
    </cfRule>
    <cfRule type="expression" dxfId="15" priority="15" stopIfTrue="1">
      <formula>$AN25=3</formula>
    </cfRule>
    <cfRule type="expression" dxfId="14" priority="16" stopIfTrue="1">
      <formula>$AN25=4</formula>
    </cfRule>
    <cfRule type="expression" dxfId="13" priority="17" stopIfTrue="1">
      <formula>$AN25=2</formula>
    </cfRule>
    <cfRule type="expression" dxfId="12" priority="18" stopIfTrue="1">
      <formula>$AN25=5</formula>
    </cfRule>
    <cfRule type="expression" dxfId="11" priority="19" stopIfTrue="1">
      <formula>$AN25=1</formula>
    </cfRule>
  </conditionalFormatting>
  <conditionalFormatting sqref="AB25">
    <cfRule type="cellIs" dxfId="10" priority="11" operator="lessThan">
      <formula>$AB26</formula>
    </cfRule>
  </conditionalFormatting>
  <conditionalFormatting sqref="Z26:AB26">
    <cfRule type="expression" dxfId="9" priority="3" stopIfTrue="1">
      <formula>AND(OR($AC25=2,$AC26=2),$AC25+$AC26=2)</formula>
    </cfRule>
    <cfRule type="expression" dxfId="8" priority="4" stopIfTrue="1">
      <formula>$AN26=7</formula>
    </cfRule>
    <cfRule type="expression" dxfId="7" priority="5" stopIfTrue="1">
      <formula>$AN26=6</formula>
    </cfRule>
    <cfRule type="expression" dxfId="6" priority="6" stopIfTrue="1">
      <formula>$AN26=3</formula>
    </cfRule>
    <cfRule type="expression" dxfId="5" priority="7" stopIfTrue="1">
      <formula>$AN26=4</formula>
    </cfRule>
    <cfRule type="expression" dxfId="4" priority="8" stopIfTrue="1">
      <formula>$AN26=2</formula>
    </cfRule>
    <cfRule type="expression" dxfId="3" priority="9" stopIfTrue="1">
      <formula>$AN26=5</formula>
    </cfRule>
    <cfRule type="expression" dxfId="2" priority="10" stopIfTrue="1">
      <formula>$AN26=1</formula>
    </cfRule>
  </conditionalFormatting>
  <conditionalFormatting sqref="AB26">
    <cfRule type="cellIs" dxfId="1" priority="2" operator="lessThan">
      <formula>$AB25</formula>
    </cfRule>
  </conditionalFormatting>
  <conditionalFormatting sqref="B7:M38">
    <cfRule type="expression" dxfId="0" priority="1" stopIfTrue="1">
      <formula>ROW()/2-INT(ROW()/2)=0</formula>
    </cfRule>
  </conditionalFormatting>
  <hyperlinks>
    <hyperlink ref="AE26" r:id="rId1"/>
  </hyperlinks>
  <pageMargins left="0.78749999999999998" right="0.78749999999999998" top="1.0527777777777778" bottom="1.0527777777777778" header="0.78749999999999998" footer="0.78749999999999998"/>
  <pageSetup scale="49" firstPageNumber="0" orientation="landscape" horizontalDpi="300" verticalDpi="300" r:id="rId2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"/>
  <sheetViews>
    <sheetView workbookViewId="0">
      <selection activeCell="W26" sqref="W26"/>
    </sheetView>
  </sheetViews>
  <sheetFormatPr defaultRowHeight="12.75" x14ac:dyDescent="0.2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16" width="5.7109375" customWidth="1"/>
    <col min="17" max="17" width="3.28515625" customWidth="1"/>
    <col min="18" max="23" width="5.7109375" customWidth="1"/>
    <col min="25" max="25" width="0" hidden="1" customWidth="1"/>
  </cols>
  <sheetData>
    <row r="1" spans="1:25" ht="15.75" x14ac:dyDescent="0.2">
      <c r="A1" s="160">
        <v>41720</v>
      </c>
      <c r="B1" s="164" t="s">
        <v>42</v>
      </c>
      <c r="C1" s="164"/>
      <c r="D1" s="164"/>
      <c r="E1" s="176"/>
      <c r="F1" s="177"/>
      <c r="H1" s="169" t="s">
        <v>18</v>
      </c>
      <c r="I1" s="170"/>
      <c r="J1" s="170"/>
      <c r="K1" s="170"/>
      <c r="L1" s="171"/>
      <c r="R1" s="178"/>
      <c r="S1" s="178"/>
      <c r="T1" s="178"/>
      <c r="U1" s="178"/>
      <c r="V1" s="178"/>
      <c r="W1" s="178"/>
    </row>
    <row r="2" spans="1:25" ht="15.75" x14ac:dyDescent="0.2">
      <c r="A2" s="162"/>
      <c r="B2" s="179"/>
      <c r="C2" s="179"/>
      <c r="D2" s="179"/>
      <c r="E2" s="180"/>
      <c r="F2" s="177"/>
      <c r="H2" s="181" t="s">
        <v>59</v>
      </c>
      <c r="I2" s="137"/>
      <c r="J2" s="137" t="s">
        <v>61</v>
      </c>
      <c r="K2" s="137"/>
      <c r="L2" s="138"/>
      <c r="R2" s="178"/>
      <c r="S2" s="178"/>
      <c r="T2" s="178"/>
      <c r="U2" s="178"/>
      <c r="V2" s="178"/>
      <c r="W2" s="178"/>
    </row>
    <row r="3" spans="1:25" ht="13.5" thickBot="1" x14ac:dyDescent="0.25">
      <c r="A3" s="172" t="s">
        <v>43</v>
      </c>
      <c r="B3" s="182"/>
      <c r="C3" s="182"/>
      <c r="D3" s="109" t="s">
        <v>12</v>
      </c>
      <c r="E3" s="110" t="s">
        <v>41</v>
      </c>
      <c r="F3" s="183"/>
      <c r="H3" s="181" t="s">
        <v>97</v>
      </c>
      <c r="I3" s="137"/>
      <c r="J3" s="137"/>
      <c r="K3" s="137"/>
      <c r="L3" s="138"/>
      <c r="R3" s="178"/>
      <c r="S3" s="178"/>
      <c r="T3" s="178"/>
      <c r="U3" s="178"/>
      <c r="V3" s="178"/>
      <c r="W3" s="178"/>
    </row>
    <row r="4" spans="1:25" ht="13.5" thickBot="1" x14ac:dyDescent="0.25">
      <c r="A4" s="184" t="s">
        <v>98</v>
      </c>
      <c r="B4" s="185"/>
      <c r="C4" s="185"/>
      <c r="D4" s="114"/>
      <c r="E4" s="115"/>
      <c r="H4" s="186" t="s">
        <v>60</v>
      </c>
      <c r="I4" s="139"/>
      <c r="J4" s="139"/>
      <c r="K4" s="139"/>
      <c r="L4" s="140"/>
      <c r="R4" s="178"/>
      <c r="S4" s="178"/>
      <c r="T4" s="178"/>
      <c r="U4" s="178"/>
      <c r="V4" s="178"/>
      <c r="W4" s="178"/>
    </row>
    <row r="5" spans="1:25" x14ac:dyDescent="0.2">
      <c r="A5" s="3"/>
      <c r="R5" s="187"/>
      <c r="S5" s="187"/>
      <c r="T5" s="187"/>
      <c r="U5" s="187"/>
      <c r="V5" s="187"/>
      <c r="W5" s="187"/>
    </row>
    <row r="6" spans="1:25" ht="15.75" thickBot="1" x14ac:dyDescent="0.25">
      <c r="R6" s="187"/>
      <c r="S6" s="187"/>
      <c r="T6" s="187"/>
      <c r="U6" s="131"/>
      <c r="V6" s="131"/>
      <c r="W6" s="178"/>
    </row>
    <row r="7" spans="1:25" ht="13.5" thickBot="1" x14ac:dyDescent="0.25">
      <c r="A7" s="188" t="s">
        <v>14</v>
      </c>
      <c r="B7" s="189" t="s">
        <v>13</v>
      </c>
      <c r="C7" s="190" t="s">
        <v>16</v>
      </c>
      <c r="D7" s="191" t="s">
        <v>99</v>
      </c>
      <c r="E7" s="192" t="s">
        <v>100</v>
      </c>
      <c r="F7" s="192"/>
      <c r="G7" s="192"/>
      <c r="H7" s="192"/>
      <c r="I7" s="193" t="s">
        <v>101</v>
      </c>
      <c r="J7" s="193"/>
      <c r="K7" s="193"/>
      <c r="L7" s="193"/>
      <c r="M7" s="194" t="s">
        <v>102</v>
      </c>
      <c r="N7" s="194"/>
      <c r="O7" s="194"/>
      <c r="P7" s="194"/>
      <c r="Q7" s="195"/>
      <c r="R7" s="196" t="s">
        <v>103</v>
      </c>
      <c r="S7" s="197" t="s">
        <v>104</v>
      </c>
      <c r="T7" s="197" t="s">
        <v>105</v>
      </c>
      <c r="U7" s="197" t="s">
        <v>106</v>
      </c>
      <c r="V7" s="198" t="s">
        <v>107</v>
      </c>
      <c r="W7" s="199" t="s">
        <v>108</v>
      </c>
      <c r="Y7" t="s">
        <v>139</v>
      </c>
    </row>
    <row r="8" spans="1:25" ht="13.5" thickBot="1" x14ac:dyDescent="0.25">
      <c r="A8" s="200"/>
      <c r="B8" s="189"/>
      <c r="C8" s="190"/>
      <c r="D8" s="191"/>
      <c r="E8" s="201" t="s">
        <v>109</v>
      </c>
      <c r="F8" s="202" t="s">
        <v>110</v>
      </c>
      <c r="G8" s="203" t="s">
        <v>111</v>
      </c>
      <c r="H8" s="204" t="s">
        <v>108</v>
      </c>
      <c r="I8" s="201" t="s">
        <v>109</v>
      </c>
      <c r="J8" s="202" t="s">
        <v>110</v>
      </c>
      <c r="K8" s="203" t="s">
        <v>111</v>
      </c>
      <c r="L8" s="204" t="s">
        <v>108</v>
      </c>
      <c r="M8" s="201" t="s">
        <v>109</v>
      </c>
      <c r="N8" s="202" t="s">
        <v>110</v>
      </c>
      <c r="O8" s="203" t="s">
        <v>111</v>
      </c>
      <c r="P8" s="204" t="s">
        <v>108</v>
      </c>
      <c r="Q8" s="195"/>
      <c r="R8" s="205"/>
      <c r="S8" s="206"/>
      <c r="T8" s="206"/>
      <c r="U8" s="206"/>
      <c r="V8" s="207"/>
      <c r="W8" s="208"/>
      <c r="Y8" t="s">
        <v>140</v>
      </c>
    </row>
    <row r="9" spans="1:25" x14ac:dyDescent="0.2">
      <c r="A9" s="209"/>
      <c r="B9" s="210" t="s">
        <v>114</v>
      </c>
      <c r="C9" s="211" t="s">
        <v>54</v>
      </c>
      <c r="D9" s="212">
        <v>2</v>
      </c>
      <c r="E9" s="213">
        <v>5</v>
      </c>
      <c r="F9" s="214">
        <v>6</v>
      </c>
      <c r="G9" s="215">
        <v>9</v>
      </c>
      <c r="H9" s="216">
        <v>3</v>
      </c>
      <c r="I9" s="213">
        <v>11</v>
      </c>
      <c r="J9" s="214">
        <v>9</v>
      </c>
      <c r="K9" s="215">
        <v>18</v>
      </c>
      <c r="L9" s="216">
        <v>1</v>
      </c>
      <c r="M9" s="213">
        <v>13</v>
      </c>
      <c r="N9" s="214">
        <v>9</v>
      </c>
      <c r="O9" s="215">
        <v>20</v>
      </c>
      <c r="P9" s="216">
        <v>1</v>
      </c>
      <c r="Q9" s="217"/>
      <c r="R9" s="218">
        <v>2</v>
      </c>
      <c r="S9" s="219" t="s">
        <v>95</v>
      </c>
      <c r="T9" s="219" t="s">
        <v>95</v>
      </c>
      <c r="U9" s="219" t="s">
        <v>95</v>
      </c>
      <c r="V9" s="220" t="s">
        <v>95</v>
      </c>
      <c r="W9" s="216">
        <v>1</v>
      </c>
      <c r="Y9">
        <v>3</v>
      </c>
    </row>
    <row r="10" spans="1:25" x14ac:dyDescent="0.2">
      <c r="A10" s="221"/>
      <c r="B10" s="222" t="s">
        <v>113</v>
      </c>
      <c r="C10" s="223" t="s">
        <v>54</v>
      </c>
      <c r="D10" s="224">
        <v>2.5</v>
      </c>
      <c r="E10" s="225">
        <v>8</v>
      </c>
      <c r="F10" s="226">
        <v>7</v>
      </c>
      <c r="G10" s="227">
        <v>12.5</v>
      </c>
      <c r="H10" s="228">
        <v>1</v>
      </c>
      <c r="I10" s="225">
        <v>7</v>
      </c>
      <c r="J10" s="226">
        <v>7</v>
      </c>
      <c r="K10" s="227">
        <v>11.5</v>
      </c>
      <c r="L10" s="228">
        <v>2</v>
      </c>
      <c r="M10" s="225">
        <v>6</v>
      </c>
      <c r="N10" s="226">
        <v>6</v>
      </c>
      <c r="O10" s="227">
        <v>9.5</v>
      </c>
      <c r="P10" s="228">
        <v>2</v>
      </c>
      <c r="Q10" s="217"/>
      <c r="R10" s="218">
        <v>1</v>
      </c>
      <c r="S10" s="219" t="s">
        <v>95</v>
      </c>
      <c r="T10" s="219" t="s">
        <v>95</v>
      </c>
      <c r="U10" s="219" t="s">
        <v>95</v>
      </c>
      <c r="V10" s="220" t="s">
        <v>95</v>
      </c>
      <c r="W10" s="228">
        <v>2</v>
      </c>
      <c r="Y10">
        <v>2</v>
      </c>
    </row>
    <row r="11" spans="1:25" ht="13.5" thickBot="1" x14ac:dyDescent="0.25">
      <c r="A11" s="230"/>
      <c r="B11" s="231" t="s">
        <v>112</v>
      </c>
      <c r="C11" s="232" t="s">
        <v>54</v>
      </c>
      <c r="D11" s="233">
        <v>2</v>
      </c>
      <c r="E11" s="234">
        <v>6</v>
      </c>
      <c r="F11" s="235">
        <v>7</v>
      </c>
      <c r="G11" s="236">
        <v>11</v>
      </c>
      <c r="H11" s="237">
        <v>2</v>
      </c>
      <c r="I11" s="234">
        <v>5</v>
      </c>
      <c r="J11" s="235">
        <v>7</v>
      </c>
      <c r="K11" s="236">
        <v>10</v>
      </c>
      <c r="L11" s="237">
        <v>3</v>
      </c>
      <c r="M11" s="234">
        <v>5</v>
      </c>
      <c r="N11" s="235">
        <v>4</v>
      </c>
      <c r="O11" s="236">
        <v>7</v>
      </c>
      <c r="P11" s="237">
        <v>3</v>
      </c>
      <c r="Q11" s="217"/>
      <c r="R11" s="238">
        <v>0</v>
      </c>
      <c r="S11" s="239" t="s">
        <v>95</v>
      </c>
      <c r="T11" s="239" t="s">
        <v>95</v>
      </c>
      <c r="U11" s="239" t="s">
        <v>95</v>
      </c>
      <c r="V11" s="240" t="s">
        <v>95</v>
      </c>
      <c r="W11" s="237">
        <v>3</v>
      </c>
      <c r="Y11">
        <v>1</v>
      </c>
    </row>
    <row r="13" spans="1:25" ht="13.5" thickBot="1" x14ac:dyDescent="0.25"/>
    <row r="14" spans="1:25" ht="13.5" thickBot="1" x14ac:dyDescent="0.25">
      <c r="A14" s="188" t="s">
        <v>14</v>
      </c>
      <c r="B14" s="189" t="s">
        <v>13</v>
      </c>
      <c r="C14" s="190" t="s">
        <v>16</v>
      </c>
      <c r="D14" s="191" t="s">
        <v>99</v>
      </c>
      <c r="E14" s="192" t="s">
        <v>100</v>
      </c>
      <c r="F14" s="192"/>
      <c r="G14" s="192"/>
      <c r="H14" s="192"/>
      <c r="I14" s="193" t="s">
        <v>101</v>
      </c>
      <c r="J14" s="193"/>
      <c r="K14" s="193"/>
      <c r="L14" s="193"/>
      <c r="M14" s="194" t="s">
        <v>102</v>
      </c>
      <c r="N14" s="194"/>
      <c r="O14" s="194"/>
      <c r="P14" s="194"/>
      <c r="Q14" s="195"/>
      <c r="R14" s="196" t="s">
        <v>103</v>
      </c>
      <c r="S14" s="197" t="s">
        <v>104</v>
      </c>
      <c r="T14" s="197" t="s">
        <v>105</v>
      </c>
      <c r="U14" s="197" t="s">
        <v>106</v>
      </c>
      <c r="V14" s="198" t="s">
        <v>107</v>
      </c>
      <c r="W14" s="199" t="s">
        <v>108</v>
      </c>
    </row>
    <row r="15" spans="1:25" ht="13.5" thickBot="1" x14ac:dyDescent="0.25">
      <c r="A15" s="200"/>
      <c r="B15" s="189"/>
      <c r="C15" s="190"/>
      <c r="D15" s="191"/>
      <c r="E15" s="201" t="s">
        <v>109</v>
      </c>
      <c r="F15" s="202" t="s">
        <v>110</v>
      </c>
      <c r="G15" s="203" t="s">
        <v>111</v>
      </c>
      <c r="H15" s="204" t="s">
        <v>108</v>
      </c>
      <c r="I15" s="201" t="s">
        <v>109</v>
      </c>
      <c r="J15" s="202" t="s">
        <v>110</v>
      </c>
      <c r="K15" s="203" t="s">
        <v>111</v>
      </c>
      <c r="L15" s="204" t="s">
        <v>108</v>
      </c>
      <c r="M15" s="201" t="s">
        <v>109</v>
      </c>
      <c r="N15" s="202" t="s">
        <v>110</v>
      </c>
      <c r="O15" s="203" t="s">
        <v>111</v>
      </c>
      <c r="P15" s="204" t="s">
        <v>108</v>
      </c>
      <c r="Q15" s="195"/>
      <c r="R15" s="205"/>
      <c r="S15" s="206"/>
      <c r="T15" s="206"/>
      <c r="U15" s="206"/>
      <c r="V15" s="207"/>
      <c r="W15" s="208"/>
    </row>
    <row r="16" spans="1:25" x14ac:dyDescent="0.2">
      <c r="A16" s="209"/>
      <c r="B16" s="210" t="s">
        <v>57</v>
      </c>
      <c r="C16" s="211" t="s">
        <v>56</v>
      </c>
      <c r="D16" s="212">
        <v>3</v>
      </c>
      <c r="E16" s="213">
        <v>14</v>
      </c>
      <c r="F16" s="214">
        <v>14</v>
      </c>
      <c r="G16" s="215">
        <v>25</v>
      </c>
      <c r="H16" s="216">
        <v>1</v>
      </c>
      <c r="I16" s="213">
        <v>16</v>
      </c>
      <c r="J16" s="214">
        <v>12</v>
      </c>
      <c r="K16" s="215">
        <v>25</v>
      </c>
      <c r="L16" s="216">
        <v>1</v>
      </c>
      <c r="M16" s="213">
        <v>18</v>
      </c>
      <c r="N16" s="214">
        <v>13</v>
      </c>
      <c r="O16" s="215">
        <v>28</v>
      </c>
      <c r="P16" s="216">
        <v>1</v>
      </c>
      <c r="Q16" s="217"/>
      <c r="R16" s="218">
        <v>4</v>
      </c>
      <c r="S16" s="219" t="s">
        <v>95</v>
      </c>
      <c r="T16" s="219" t="s">
        <v>95</v>
      </c>
      <c r="U16" s="219" t="s">
        <v>95</v>
      </c>
      <c r="V16" s="229" t="s">
        <v>95</v>
      </c>
      <c r="W16" s="216">
        <v>1</v>
      </c>
      <c r="Y16">
        <v>1</v>
      </c>
    </row>
    <row r="17" spans="1:25" x14ac:dyDescent="0.2">
      <c r="A17" s="221"/>
      <c r="B17" s="222" t="s">
        <v>117</v>
      </c>
      <c r="C17" s="223" t="s">
        <v>54</v>
      </c>
      <c r="D17" s="224">
        <v>1.5</v>
      </c>
      <c r="E17" s="225">
        <v>6</v>
      </c>
      <c r="F17" s="226">
        <v>7</v>
      </c>
      <c r="G17" s="227">
        <v>11.5</v>
      </c>
      <c r="H17" s="228">
        <v>2</v>
      </c>
      <c r="I17" s="225">
        <v>8</v>
      </c>
      <c r="J17" s="226">
        <v>7</v>
      </c>
      <c r="K17" s="227">
        <v>13.5</v>
      </c>
      <c r="L17" s="228">
        <v>2</v>
      </c>
      <c r="M17" s="225">
        <v>3</v>
      </c>
      <c r="N17" s="226">
        <v>2</v>
      </c>
      <c r="O17" s="227">
        <v>3.5</v>
      </c>
      <c r="P17" s="228">
        <v>4</v>
      </c>
      <c r="Q17" s="217"/>
      <c r="R17" s="218">
        <v>3</v>
      </c>
      <c r="S17" s="219" t="s">
        <v>95</v>
      </c>
      <c r="T17" s="219" t="s">
        <v>95</v>
      </c>
      <c r="U17" s="219" t="s">
        <v>95</v>
      </c>
      <c r="V17" s="229" t="s">
        <v>95</v>
      </c>
      <c r="W17" s="228">
        <v>2</v>
      </c>
      <c r="Y17">
        <v>3</v>
      </c>
    </row>
    <row r="18" spans="1:25" x14ac:dyDescent="0.2">
      <c r="A18" s="221"/>
      <c r="B18" s="222" t="s">
        <v>118</v>
      </c>
      <c r="C18" s="223" t="s">
        <v>54</v>
      </c>
      <c r="D18" s="224">
        <v>0.5</v>
      </c>
      <c r="E18" s="225">
        <v>5</v>
      </c>
      <c r="F18" s="226">
        <v>6</v>
      </c>
      <c r="G18" s="227">
        <v>10.5</v>
      </c>
      <c r="H18" s="228">
        <v>3</v>
      </c>
      <c r="I18" s="225">
        <v>4</v>
      </c>
      <c r="J18" s="226">
        <v>5</v>
      </c>
      <c r="K18" s="227">
        <v>8.5</v>
      </c>
      <c r="L18" s="228">
        <v>3</v>
      </c>
      <c r="M18" s="225">
        <v>4</v>
      </c>
      <c r="N18" s="226">
        <v>4</v>
      </c>
      <c r="O18" s="227">
        <v>7.5</v>
      </c>
      <c r="P18" s="228">
        <v>2</v>
      </c>
      <c r="Q18" s="217"/>
      <c r="R18" s="218">
        <v>2</v>
      </c>
      <c r="S18" s="219" t="s">
        <v>95</v>
      </c>
      <c r="T18" s="219" t="s">
        <v>95</v>
      </c>
      <c r="U18" s="219" t="s">
        <v>95</v>
      </c>
      <c r="V18" s="229" t="s">
        <v>95</v>
      </c>
      <c r="W18" s="228">
        <v>3</v>
      </c>
      <c r="Y18">
        <v>5</v>
      </c>
    </row>
    <row r="19" spans="1:25" x14ac:dyDescent="0.2">
      <c r="A19" s="221"/>
      <c r="B19" s="222" t="s">
        <v>115</v>
      </c>
      <c r="C19" s="223" t="s">
        <v>54</v>
      </c>
      <c r="D19" s="224">
        <v>3.5</v>
      </c>
      <c r="E19" s="225">
        <v>7</v>
      </c>
      <c r="F19" s="226">
        <v>6</v>
      </c>
      <c r="G19" s="227">
        <v>9.5</v>
      </c>
      <c r="H19" s="228">
        <v>4</v>
      </c>
      <c r="I19" s="225">
        <v>6</v>
      </c>
      <c r="J19" s="226">
        <v>6</v>
      </c>
      <c r="K19" s="227">
        <v>8.5</v>
      </c>
      <c r="L19" s="228">
        <v>3</v>
      </c>
      <c r="M19" s="225">
        <v>5</v>
      </c>
      <c r="N19" s="226">
        <v>3</v>
      </c>
      <c r="O19" s="227">
        <v>4.5</v>
      </c>
      <c r="P19" s="228">
        <v>3</v>
      </c>
      <c r="Q19" s="217"/>
      <c r="R19" s="218">
        <v>1</v>
      </c>
      <c r="S19" s="219" t="s">
        <v>95</v>
      </c>
      <c r="T19" s="219" t="s">
        <v>95</v>
      </c>
      <c r="U19" s="219" t="s">
        <v>95</v>
      </c>
      <c r="V19" s="229" t="s">
        <v>95</v>
      </c>
      <c r="W19" s="228">
        <v>4</v>
      </c>
      <c r="Y19">
        <v>1</v>
      </c>
    </row>
    <row r="20" spans="1:25" ht="13.5" thickBot="1" x14ac:dyDescent="0.25">
      <c r="A20" s="230"/>
      <c r="B20" s="231" t="s">
        <v>116</v>
      </c>
      <c r="C20" s="232" t="s">
        <v>53</v>
      </c>
      <c r="D20" s="233">
        <v>7</v>
      </c>
      <c r="E20" s="234">
        <v>4</v>
      </c>
      <c r="F20" s="235">
        <v>5</v>
      </c>
      <c r="G20" s="236">
        <v>2</v>
      </c>
      <c r="H20" s="237">
        <v>5</v>
      </c>
      <c r="I20" s="234">
        <v>4</v>
      </c>
      <c r="J20" s="235">
        <v>4</v>
      </c>
      <c r="K20" s="236">
        <v>1</v>
      </c>
      <c r="L20" s="237">
        <v>5</v>
      </c>
      <c r="M20" s="234">
        <v>4</v>
      </c>
      <c r="N20" s="235">
        <v>3.5</v>
      </c>
      <c r="O20" s="236">
        <v>0.5</v>
      </c>
      <c r="P20" s="237">
        <v>5</v>
      </c>
      <c r="Q20" s="217"/>
      <c r="R20" s="238">
        <v>0</v>
      </c>
      <c r="S20" s="239" t="s">
        <v>95</v>
      </c>
      <c r="T20" s="239" t="s">
        <v>95</v>
      </c>
      <c r="U20" s="239" t="s">
        <v>95</v>
      </c>
      <c r="V20" s="241" t="s">
        <v>95</v>
      </c>
      <c r="W20" s="237">
        <v>5</v>
      </c>
      <c r="Y20">
        <v>2</v>
      </c>
    </row>
  </sheetData>
  <sortState ref="B16:W20">
    <sortCondition ref="W16:W20"/>
  </sortState>
  <mergeCells count="31">
    <mergeCell ref="T14:T15"/>
    <mergeCell ref="U14:U15"/>
    <mergeCell ref="V14:V15"/>
    <mergeCell ref="W14:W15"/>
    <mergeCell ref="W7:W8"/>
    <mergeCell ref="A14:A15"/>
    <mergeCell ref="B14:B15"/>
    <mergeCell ref="C14:C15"/>
    <mergeCell ref="D14:D15"/>
    <mergeCell ref="E14:H14"/>
    <mergeCell ref="I14:L14"/>
    <mergeCell ref="M14:P14"/>
    <mergeCell ref="R14:R15"/>
    <mergeCell ref="S14:S15"/>
    <mergeCell ref="M7:P7"/>
    <mergeCell ref="R7:R8"/>
    <mergeCell ref="S7:S8"/>
    <mergeCell ref="T7:T8"/>
    <mergeCell ref="U7:U8"/>
    <mergeCell ref="V7:V8"/>
    <mergeCell ref="A7:A8"/>
    <mergeCell ref="B7:B8"/>
    <mergeCell ref="C7:C8"/>
    <mergeCell ref="D7:D8"/>
    <mergeCell ref="E7:H7"/>
    <mergeCell ref="I7:L7"/>
    <mergeCell ref="A1:A2"/>
    <mergeCell ref="B1:E2"/>
    <mergeCell ref="H1:L1"/>
    <mergeCell ref="A3:C3"/>
    <mergeCell ref="A4:C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topLeftCell="A7" workbookViewId="0">
      <selection activeCell="W26" sqref="W26"/>
    </sheetView>
  </sheetViews>
  <sheetFormatPr defaultRowHeight="12.75" x14ac:dyDescent="0.2"/>
  <cols>
    <col min="1" max="1" width="13.7109375" customWidth="1"/>
    <col min="2" max="2" width="27.28515625" bestFit="1" customWidth="1"/>
    <col min="3" max="3" width="16.42578125" bestFit="1" customWidth="1"/>
    <col min="4" max="4" width="6" customWidth="1"/>
    <col min="5" max="16" width="5.7109375" customWidth="1"/>
    <col min="17" max="17" width="3.28515625" customWidth="1"/>
    <col min="18" max="22" width="5" customWidth="1"/>
    <col min="23" max="23" width="5.85546875" customWidth="1"/>
    <col min="25" max="25" width="0" hidden="1" customWidth="1"/>
  </cols>
  <sheetData>
    <row r="1" spans="1:25" ht="12.75" customHeight="1" x14ac:dyDescent="0.2">
      <c r="A1" s="160">
        <v>41720</v>
      </c>
      <c r="B1" s="164" t="s">
        <v>42</v>
      </c>
      <c r="C1" s="164"/>
      <c r="D1" s="164"/>
      <c r="E1" s="176"/>
      <c r="H1" s="169" t="s">
        <v>18</v>
      </c>
      <c r="I1" s="170"/>
      <c r="J1" s="170"/>
      <c r="K1" s="170"/>
      <c r="L1" s="171"/>
    </row>
    <row r="2" spans="1:25" ht="12.75" customHeight="1" x14ac:dyDescent="0.2">
      <c r="A2" s="162"/>
      <c r="B2" s="179"/>
      <c r="C2" s="179"/>
      <c r="D2" s="179"/>
      <c r="E2" s="180"/>
      <c r="H2" s="181" t="s">
        <v>59</v>
      </c>
      <c r="I2" s="137"/>
      <c r="J2" s="137" t="s">
        <v>61</v>
      </c>
      <c r="K2" s="137"/>
      <c r="L2" s="138"/>
    </row>
    <row r="3" spans="1:25" ht="13.5" thickBot="1" x14ac:dyDescent="0.25">
      <c r="A3" s="172" t="s">
        <v>43</v>
      </c>
      <c r="B3" s="182"/>
      <c r="C3" s="182"/>
      <c r="D3" s="109" t="s">
        <v>12</v>
      </c>
      <c r="E3" s="110" t="s">
        <v>41</v>
      </c>
      <c r="H3" s="181" t="s">
        <v>97</v>
      </c>
      <c r="I3" s="137"/>
      <c r="J3" s="137"/>
      <c r="K3" s="137"/>
      <c r="L3" s="138"/>
    </row>
    <row r="4" spans="1:25" ht="13.5" thickBot="1" x14ac:dyDescent="0.25">
      <c r="A4" s="184" t="s">
        <v>119</v>
      </c>
      <c r="B4" s="185"/>
      <c r="C4" s="185"/>
      <c r="D4" s="114"/>
      <c r="E4" s="115"/>
      <c r="H4" s="186" t="s">
        <v>60</v>
      </c>
      <c r="I4" s="139"/>
      <c r="J4" s="139"/>
      <c r="K4" s="139"/>
      <c r="L4" s="140"/>
    </row>
    <row r="5" spans="1:25" x14ac:dyDescent="0.2">
      <c r="A5" s="244"/>
      <c r="B5" s="244"/>
      <c r="C5" s="244"/>
      <c r="D5" s="245"/>
      <c r="E5" s="246"/>
      <c r="H5" s="137"/>
      <c r="I5" s="137"/>
      <c r="J5" s="137"/>
      <c r="K5" s="137"/>
      <c r="L5" s="137"/>
    </row>
    <row r="6" spans="1:25" ht="13.5" thickBot="1" x14ac:dyDescent="0.25">
      <c r="A6" s="3"/>
      <c r="R6" s="243"/>
      <c r="S6" s="243"/>
      <c r="T6" s="243"/>
      <c r="U6" s="243"/>
      <c r="V6" s="243"/>
      <c r="W6" s="243"/>
    </row>
    <row r="7" spans="1:25" ht="13.5" thickBot="1" x14ac:dyDescent="0.25">
      <c r="A7" s="188" t="s">
        <v>14</v>
      </c>
      <c r="B7" s="189" t="s">
        <v>13</v>
      </c>
      <c r="C7" s="190" t="s">
        <v>16</v>
      </c>
      <c r="D7" s="191" t="s">
        <v>99</v>
      </c>
      <c r="E7" s="192" t="s">
        <v>100</v>
      </c>
      <c r="F7" s="192"/>
      <c r="G7" s="192"/>
      <c r="H7" s="192"/>
      <c r="I7" s="193" t="s">
        <v>101</v>
      </c>
      <c r="J7" s="193"/>
      <c r="K7" s="193"/>
      <c r="L7" s="193"/>
      <c r="M7" s="194" t="s">
        <v>102</v>
      </c>
      <c r="N7" s="194"/>
      <c r="O7" s="194"/>
      <c r="P7" s="194"/>
      <c r="Q7" s="195"/>
      <c r="R7" s="196" t="s">
        <v>103</v>
      </c>
      <c r="S7" s="197" t="s">
        <v>104</v>
      </c>
      <c r="T7" s="197" t="s">
        <v>105</v>
      </c>
      <c r="U7" s="197" t="s">
        <v>106</v>
      </c>
      <c r="V7" s="198" t="s">
        <v>107</v>
      </c>
      <c r="W7" s="199" t="s">
        <v>108</v>
      </c>
      <c r="Y7" t="s">
        <v>139</v>
      </c>
    </row>
    <row r="8" spans="1:25" ht="13.5" customHeight="1" thickBot="1" x14ac:dyDescent="0.25">
      <c r="A8" s="200"/>
      <c r="B8" s="189"/>
      <c r="C8" s="190"/>
      <c r="D8" s="191"/>
      <c r="E8" s="201" t="s">
        <v>109</v>
      </c>
      <c r="F8" s="202" t="s">
        <v>110</v>
      </c>
      <c r="G8" s="203" t="s">
        <v>111</v>
      </c>
      <c r="H8" s="204" t="s">
        <v>108</v>
      </c>
      <c r="I8" s="201" t="s">
        <v>109</v>
      </c>
      <c r="J8" s="202" t="s">
        <v>110</v>
      </c>
      <c r="K8" s="203" t="s">
        <v>111</v>
      </c>
      <c r="L8" s="204" t="s">
        <v>108</v>
      </c>
      <c r="M8" s="201" t="s">
        <v>109</v>
      </c>
      <c r="N8" s="202" t="s">
        <v>110</v>
      </c>
      <c r="O8" s="203" t="s">
        <v>111</v>
      </c>
      <c r="P8" s="204" t="s">
        <v>108</v>
      </c>
      <c r="Q8" s="195"/>
      <c r="R8" s="205"/>
      <c r="S8" s="206"/>
      <c r="T8" s="206"/>
      <c r="U8" s="206"/>
      <c r="V8" s="207"/>
      <c r="W8" s="208"/>
      <c r="Y8" t="s">
        <v>140</v>
      </c>
    </row>
    <row r="9" spans="1:25" ht="13.5" customHeight="1" x14ac:dyDescent="0.2">
      <c r="A9" s="209"/>
      <c r="B9" s="210" t="s">
        <v>63</v>
      </c>
      <c r="C9" s="211" t="s">
        <v>54</v>
      </c>
      <c r="D9" s="212">
        <v>1.5</v>
      </c>
      <c r="E9" s="213">
        <v>32</v>
      </c>
      <c r="F9" s="214">
        <v>35</v>
      </c>
      <c r="G9" s="215">
        <v>65.5</v>
      </c>
      <c r="H9" s="216">
        <v>1</v>
      </c>
      <c r="I9" s="213">
        <v>38</v>
      </c>
      <c r="J9" s="214">
        <v>36</v>
      </c>
      <c r="K9" s="215">
        <v>72.5</v>
      </c>
      <c r="L9" s="216">
        <v>1</v>
      </c>
      <c r="M9" s="213">
        <v>40</v>
      </c>
      <c r="N9" s="214">
        <v>37</v>
      </c>
      <c r="O9" s="215">
        <v>75.5</v>
      </c>
      <c r="P9" s="216">
        <v>1</v>
      </c>
      <c r="Q9" s="217"/>
      <c r="R9" s="218">
        <v>11</v>
      </c>
      <c r="S9" s="219" t="s">
        <v>95</v>
      </c>
      <c r="T9" s="219" t="s">
        <v>95</v>
      </c>
      <c r="U9" s="219" t="s">
        <v>95</v>
      </c>
      <c r="V9" s="220" t="s">
        <v>95</v>
      </c>
      <c r="W9" s="216">
        <v>1</v>
      </c>
      <c r="Y9">
        <v>3</v>
      </c>
    </row>
    <row r="10" spans="1:25" x14ac:dyDescent="0.2">
      <c r="A10" s="221"/>
      <c r="B10" s="222" t="s">
        <v>128</v>
      </c>
      <c r="C10" s="223" t="s">
        <v>54</v>
      </c>
      <c r="D10" s="224">
        <v>3.5</v>
      </c>
      <c r="E10" s="225">
        <v>24</v>
      </c>
      <c r="F10" s="226">
        <v>20</v>
      </c>
      <c r="G10" s="227">
        <v>40.5</v>
      </c>
      <c r="H10" s="228">
        <v>2</v>
      </c>
      <c r="I10" s="225">
        <v>23</v>
      </c>
      <c r="J10" s="226">
        <v>25</v>
      </c>
      <c r="K10" s="227">
        <v>44.5</v>
      </c>
      <c r="L10" s="228">
        <v>2</v>
      </c>
      <c r="M10" s="225">
        <v>28</v>
      </c>
      <c r="N10" s="226">
        <v>22</v>
      </c>
      <c r="O10" s="227">
        <v>46.5</v>
      </c>
      <c r="P10" s="228">
        <v>2</v>
      </c>
      <c r="Q10" s="217"/>
      <c r="R10" s="218">
        <v>10</v>
      </c>
      <c r="S10" s="219" t="s">
        <v>95</v>
      </c>
      <c r="T10" s="219" t="s">
        <v>95</v>
      </c>
      <c r="U10" s="219" t="s">
        <v>95</v>
      </c>
      <c r="V10" s="220" t="s">
        <v>95</v>
      </c>
      <c r="W10" s="228">
        <v>2</v>
      </c>
      <c r="Y10">
        <v>9</v>
      </c>
    </row>
    <row r="11" spans="1:25" x14ac:dyDescent="0.2">
      <c r="A11" s="221"/>
      <c r="B11" s="222" t="s">
        <v>64</v>
      </c>
      <c r="C11" s="223" t="s">
        <v>55</v>
      </c>
      <c r="D11" s="224">
        <v>2</v>
      </c>
      <c r="E11" s="225">
        <v>16</v>
      </c>
      <c r="F11" s="226">
        <v>15</v>
      </c>
      <c r="G11" s="227">
        <v>29</v>
      </c>
      <c r="H11" s="228">
        <v>3</v>
      </c>
      <c r="I11" s="225">
        <v>19</v>
      </c>
      <c r="J11" s="226">
        <v>20</v>
      </c>
      <c r="K11" s="227">
        <v>37</v>
      </c>
      <c r="L11" s="228">
        <v>3</v>
      </c>
      <c r="M11" s="225">
        <v>20</v>
      </c>
      <c r="N11" s="226">
        <v>17</v>
      </c>
      <c r="O11" s="227">
        <v>35</v>
      </c>
      <c r="P11" s="228">
        <v>3</v>
      </c>
      <c r="Q11" s="217"/>
      <c r="R11" s="218">
        <v>9</v>
      </c>
      <c r="S11" s="219" t="s">
        <v>95</v>
      </c>
      <c r="T11" s="219" t="s">
        <v>95</v>
      </c>
      <c r="U11" s="219" t="s">
        <v>95</v>
      </c>
      <c r="V11" s="220" t="s">
        <v>95</v>
      </c>
      <c r="W11" s="228">
        <v>3</v>
      </c>
      <c r="Y11">
        <v>8</v>
      </c>
    </row>
    <row r="12" spans="1:25" x14ac:dyDescent="0.2">
      <c r="A12" s="221"/>
      <c r="B12" s="222" t="s">
        <v>65</v>
      </c>
      <c r="C12" s="223" t="s">
        <v>54</v>
      </c>
      <c r="D12" s="224">
        <v>2</v>
      </c>
      <c r="E12" s="225">
        <v>14</v>
      </c>
      <c r="F12" s="226">
        <v>11</v>
      </c>
      <c r="G12" s="227">
        <v>23</v>
      </c>
      <c r="H12" s="228">
        <v>6</v>
      </c>
      <c r="I12" s="225">
        <v>18</v>
      </c>
      <c r="J12" s="226">
        <v>18</v>
      </c>
      <c r="K12" s="227">
        <v>34</v>
      </c>
      <c r="L12" s="228">
        <v>4</v>
      </c>
      <c r="M12" s="225">
        <v>18</v>
      </c>
      <c r="N12" s="226">
        <v>14</v>
      </c>
      <c r="O12" s="227">
        <v>30</v>
      </c>
      <c r="P12" s="228">
        <v>4</v>
      </c>
      <c r="Q12" s="217"/>
      <c r="R12" s="218">
        <v>8</v>
      </c>
      <c r="S12" s="219" t="s">
        <v>95</v>
      </c>
      <c r="T12" s="219" t="s">
        <v>95</v>
      </c>
      <c r="U12" s="219" t="s">
        <v>95</v>
      </c>
      <c r="V12" s="220" t="s">
        <v>95</v>
      </c>
      <c r="W12" s="228">
        <v>4</v>
      </c>
      <c r="Y12">
        <v>4</v>
      </c>
    </row>
    <row r="13" spans="1:25" x14ac:dyDescent="0.2">
      <c r="A13" s="221"/>
      <c r="B13" s="222" t="s">
        <v>130</v>
      </c>
      <c r="C13" s="223" t="s">
        <v>54</v>
      </c>
      <c r="D13" s="224">
        <v>8.5</v>
      </c>
      <c r="E13" s="225">
        <v>20</v>
      </c>
      <c r="F13" s="226">
        <v>17</v>
      </c>
      <c r="G13" s="227">
        <v>28.5</v>
      </c>
      <c r="H13" s="228">
        <v>4</v>
      </c>
      <c r="I13" s="225">
        <v>21</v>
      </c>
      <c r="J13" s="226">
        <v>19</v>
      </c>
      <c r="K13" s="227">
        <v>31.5</v>
      </c>
      <c r="L13" s="228">
        <v>5</v>
      </c>
      <c r="M13" s="225">
        <v>22</v>
      </c>
      <c r="N13" s="226">
        <v>16</v>
      </c>
      <c r="O13" s="227">
        <v>29.5</v>
      </c>
      <c r="P13" s="228">
        <v>5</v>
      </c>
      <c r="Q13" s="217"/>
      <c r="R13" s="218">
        <v>7</v>
      </c>
      <c r="S13" s="219" t="s">
        <v>95</v>
      </c>
      <c r="T13" s="219" t="s">
        <v>95</v>
      </c>
      <c r="U13" s="219" t="s">
        <v>95</v>
      </c>
      <c r="V13" s="220" t="s">
        <v>95</v>
      </c>
      <c r="W13" s="228">
        <v>5</v>
      </c>
      <c r="Y13">
        <v>12</v>
      </c>
    </row>
    <row r="14" spans="1:25" x14ac:dyDescent="0.2">
      <c r="A14" s="221"/>
      <c r="B14" s="222" t="s">
        <v>124</v>
      </c>
      <c r="C14" s="223" t="s">
        <v>54</v>
      </c>
      <c r="D14" s="224">
        <v>2</v>
      </c>
      <c r="E14" s="225">
        <v>12</v>
      </c>
      <c r="F14" s="226">
        <v>11</v>
      </c>
      <c r="G14" s="227">
        <v>21</v>
      </c>
      <c r="H14" s="228">
        <v>9</v>
      </c>
      <c r="I14" s="225">
        <v>17</v>
      </c>
      <c r="J14" s="226">
        <v>15</v>
      </c>
      <c r="K14" s="227">
        <v>30</v>
      </c>
      <c r="L14" s="228">
        <v>6</v>
      </c>
      <c r="M14" s="225">
        <v>15</v>
      </c>
      <c r="N14" s="226">
        <v>12</v>
      </c>
      <c r="O14" s="227">
        <v>25</v>
      </c>
      <c r="P14" s="228">
        <v>6</v>
      </c>
      <c r="Q14" s="217"/>
      <c r="R14" s="218">
        <v>6</v>
      </c>
      <c r="S14" s="219" t="s">
        <v>95</v>
      </c>
      <c r="T14" s="219" t="s">
        <v>95</v>
      </c>
      <c r="U14" s="219" t="s">
        <v>95</v>
      </c>
      <c r="V14" s="220" t="s">
        <v>95</v>
      </c>
      <c r="W14" s="228">
        <v>6</v>
      </c>
      <c r="Y14">
        <v>1</v>
      </c>
    </row>
    <row r="15" spans="1:25" x14ac:dyDescent="0.2">
      <c r="A15" s="221"/>
      <c r="B15" s="222" t="s">
        <v>126</v>
      </c>
      <c r="C15" s="223" t="s">
        <v>54</v>
      </c>
      <c r="D15" s="224">
        <v>1</v>
      </c>
      <c r="E15" s="225">
        <v>12</v>
      </c>
      <c r="F15" s="226">
        <v>12</v>
      </c>
      <c r="G15" s="227">
        <v>23</v>
      </c>
      <c r="H15" s="228">
        <v>6</v>
      </c>
      <c r="I15" s="225">
        <v>14</v>
      </c>
      <c r="J15" s="226">
        <v>14</v>
      </c>
      <c r="K15" s="227">
        <v>27</v>
      </c>
      <c r="L15" s="228">
        <v>7</v>
      </c>
      <c r="M15" s="225">
        <v>8</v>
      </c>
      <c r="N15" s="226">
        <v>9</v>
      </c>
      <c r="O15" s="227">
        <v>16</v>
      </c>
      <c r="P15" s="228">
        <v>9</v>
      </c>
      <c r="Q15" s="217"/>
      <c r="R15" s="218">
        <v>5</v>
      </c>
      <c r="S15" s="219" t="s">
        <v>95</v>
      </c>
      <c r="T15" s="219" t="s">
        <v>95</v>
      </c>
      <c r="U15" s="219" t="s">
        <v>95</v>
      </c>
      <c r="V15" s="220" t="s">
        <v>95</v>
      </c>
      <c r="W15" s="228">
        <v>7</v>
      </c>
      <c r="Y15">
        <v>5</v>
      </c>
    </row>
    <row r="16" spans="1:25" x14ac:dyDescent="0.2">
      <c r="A16" s="221"/>
      <c r="B16" s="222" t="s">
        <v>68</v>
      </c>
      <c r="C16" s="223" t="s">
        <v>54</v>
      </c>
      <c r="D16" s="224">
        <v>0.5</v>
      </c>
      <c r="E16" s="225">
        <v>12</v>
      </c>
      <c r="F16" s="226">
        <v>10</v>
      </c>
      <c r="G16" s="227">
        <v>21.5</v>
      </c>
      <c r="H16" s="228">
        <v>8</v>
      </c>
      <c r="I16" s="225">
        <v>14</v>
      </c>
      <c r="J16" s="226">
        <v>13</v>
      </c>
      <c r="K16" s="227">
        <v>26.5</v>
      </c>
      <c r="L16" s="228">
        <v>8</v>
      </c>
      <c r="M16" s="225">
        <v>10</v>
      </c>
      <c r="N16" s="226">
        <v>11</v>
      </c>
      <c r="O16" s="227">
        <v>20.5</v>
      </c>
      <c r="P16" s="228">
        <v>8</v>
      </c>
      <c r="Q16" s="217"/>
      <c r="R16" s="218">
        <v>4</v>
      </c>
      <c r="S16" s="219" t="s">
        <v>95</v>
      </c>
      <c r="T16" s="219" t="s">
        <v>95</v>
      </c>
      <c r="U16" s="219" t="s">
        <v>95</v>
      </c>
      <c r="V16" s="220" t="s">
        <v>95</v>
      </c>
      <c r="W16" s="228">
        <v>8</v>
      </c>
      <c r="Y16">
        <v>10</v>
      </c>
    </row>
    <row r="17" spans="1:25" x14ac:dyDescent="0.2">
      <c r="A17" s="221"/>
      <c r="B17" s="222" t="s">
        <v>125</v>
      </c>
      <c r="C17" s="223" t="s">
        <v>54</v>
      </c>
      <c r="D17" s="224">
        <v>0.5</v>
      </c>
      <c r="E17" s="225">
        <v>11</v>
      </c>
      <c r="F17" s="226">
        <v>10</v>
      </c>
      <c r="G17" s="227">
        <v>20.5</v>
      </c>
      <c r="H17" s="228">
        <v>10</v>
      </c>
      <c r="I17" s="225">
        <v>13</v>
      </c>
      <c r="J17" s="226">
        <v>12</v>
      </c>
      <c r="K17" s="227">
        <v>24.5</v>
      </c>
      <c r="L17" s="228">
        <v>9</v>
      </c>
      <c r="M17" s="225">
        <v>12</v>
      </c>
      <c r="N17" s="226">
        <v>11</v>
      </c>
      <c r="O17" s="227">
        <v>22.5</v>
      </c>
      <c r="P17" s="228">
        <v>7</v>
      </c>
      <c r="Q17" s="217"/>
      <c r="R17" s="218">
        <v>3</v>
      </c>
      <c r="S17" s="219" t="s">
        <v>95</v>
      </c>
      <c r="T17" s="219" t="s">
        <v>95</v>
      </c>
      <c r="U17" s="219" t="s">
        <v>95</v>
      </c>
      <c r="V17" s="220" t="s">
        <v>95</v>
      </c>
      <c r="W17" s="228">
        <v>9</v>
      </c>
      <c r="Y17">
        <v>2</v>
      </c>
    </row>
    <row r="18" spans="1:25" x14ac:dyDescent="0.2">
      <c r="A18" s="221"/>
      <c r="B18" s="222" t="s">
        <v>127</v>
      </c>
      <c r="C18" s="223" t="s">
        <v>54</v>
      </c>
      <c r="D18" s="224">
        <v>4.5</v>
      </c>
      <c r="E18" s="225">
        <v>16</v>
      </c>
      <c r="F18" s="226">
        <v>14</v>
      </c>
      <c r="G18" s="227">
        <v>25.5</v>
      </c>
      <c r="H18" s="228">
        <v>5</v>
      </c>
      <c r="I18" s="225">
        <v>12</v>
      </c>
      <c r="J18" s="226">
        <v>15</v>
      </c>
      <c r="K18" s="227">
        <v>22.5</v>
      </c>
      <c r="L18" s="228">
        <v>10</v>
      </c>
      <c r="M18" s="225">
        <v>6</v>
      </c>
      <c r="N18" s="226">
        <v>4</v>
      </c>
      <c r="O18" s="227">
        <v>5.5</v>
      </c>
      <c r="P18" s="228">
        <v>12</v>
      </c>
      <c r="Q18" s="217"/>
      <c r="R18" s="218">
        <v>2</v>
      </c>
      <c r="S18" s="219" t="s">
        <v>95</v>
      </c>
      <c r="T18" s="219" t="s">
        <v>95</v>
      </c>
      <c r="U18" s="219" t="s">
        <v>95</v>
      </c>
      <c r="V18" s="220" t="s">
        <v>95</v>
      </c>
      <c r="W18" s="228">
        <v>10</v>
      </c>
      <c r="Y18">
        <v>6</v>
      </c>
    </row>
    <row r="19" spans="1:25" x14ac:dyDescent="0.2">
      <c r="A19" s="221"/>
      <c r="B19" s="222" t="s">
        <v>67</v>
      </c>
      <c r="C19" s="223" t="s">
        <v>54</v>
      </c>
      <c r="D19" s="224">
        <v>1</v>
      </c>
      <c r="E19" s="225">
        <v>10</v>
      </c>
      <c r="F19" s="226">
        <v>11</v>
      </c>
      <c r="G19" s="227">
        <v>20</v>
      </c>
      <c r="H19" s="228">
        <v>11</v>
      </c>
      <c r="I19" s="225">
        <v>8</v>
      </c>
      <c r="J19" s="226">
        <v>10</v>
      </c>
      <c r="K19" s="227">
        <v>17</v>
      </c>
      <c r="L19" s="228">
        <v>11</v>
      </c>
      <c r="M19" s="225">
        <v>5</v>
      </c>
      <c r="N19" s="226">
        <v>5</v>
      </c>
      <c r="O19" s="227">
        <v>9</v>
      </c>
      <c r="P19" s="228">
        <v>10</v>
      </c>
      <c r="Q19" s="217"/>
      <c r="R19" s="218">
        <v>1</v>
      </c>
      <c r="S19" s="219" t="s">
        <v>95</v>
      </c>
      <c r="T19" s="219" t="s">
        <v>95</v>
      </c>
      <c r="U19" s="219" t="s">
        <v>95</v>
      </c>
      <c r="V19" s="220" t="s">
        <v>95</v>
      </c>
      <c r="W19" s="228">
        <v>11</v>
      </c>
      <c r="Y19">
        <v>7</v>
      </c>
    </row>
    <row r="20" spans="1:25" ht="13.5" thickBot="1" x14ac:dyDescent="0.25">
      <c r="A20" s="230"/>
      <c r="B20" s="231" t="s">
        <v>129</v>
      </c>
      <c r="C20" s="232" t="s">
        <v>54</v>
      </c>
      <c r="D20" s="233">
        <v>1.5</v>
      </c>
      <c r="E20" s="234">
        <v>9</v>
      </c>
      <c r="F20" s="235">
        <v>8</v>
      </c>
      <c r="G20" s="236">
        <v>15.5</v>
      </c>
      <c r="H20" s="237">
        <v>12</v>
      </c>
      <c r="I20" s="234">
        <v>7</v>
      </c>
      <c r="J20" s="235">
        <v>7</v>
      </c>
      <c r="K20" s="236">
        <v>12.5</v>
      </c>
      <c r="L20" s="237">
        <v>12</v>
      </c>
      <c r="M20" s="234">
        <v>5</v>
      </c>
      <c r="N20" s="235">
        <v>5</v>
      </c>
      <c r="O20" s="236">
        <v>8.5</v>
      </c>
      <c r="P20" s="237">
        <v>11</v>
      </c>
      <c r="Q20" s="217"/>
      <c r="R20" s="238">
        <v>0</v>
      </c>
      <c r="S20" s="239" t="s">
        <v>95</v>
      </c>
      <c r="T20" s="239" t="s">
        <v>95</v>
      </c>
      <c r="U20" s="239" t="s">
        <v>95</v>
      </c>
      <c r="V20" s="240" t="s">
        <v>95</v>
      </c>
      <c r="W20" s="237">
        <v>12</v>
      </c>
      <c r="Y20">
        <v>11</v>
      </c>
    </row>
    <row r="21" spans="1:25" ht="13.5" thickBot="1" x14ac:dyDescent="0.25"/>
    <row r="22" spans="1:25" ht="13.5" thickBot="1" x14ac:dyDescent="0.25">
      <c r="A22" s="188" t="s">
        <v>14</v>
      </c>
      <c r="B22" s="189" t="s">
        <v>13</v>
      </c>
      <c r="C22" s="190" t="s">
        <v>16</v>
      </c>
      <c r="D22" s="191" t="s">
        <v>99</v>
      </c>
      <c r="E22" s="192" t="s">
        <v>100</v>
      </c>
      <c r="F22" s="192"/>
      <c r="G22" s="192"/>
      <c r="H22" s="192"/>
      <c r="I22" s="193" t="s">
        <v>101</v>
      </c>
      <c r="J22" s="193"/>
      <c r="K22" s="193"/>
      <c r="L22" s="193"/>
      <c r="M22" s="194" t="s">
        <v>102</v>
      </c>
      <c r="N22" s="194"/>
      <c r="O22" s="194"/>
      <c r="P22" s="194"/>
      <c r="Q22" s="195"/>
      <c r="R22" s="196" t="s">
        <v>103</v>
      </c>
      <c r="S22" s="197" t="s">
        <v>104</v>
      </c>
      <c r="T22" s="197" t="s">
        <v>105</v>
      </c>
      <c r="U22" s="197" t="s">
        <v>106</v>
      </c>
      <c r="V22" s="198" t="s">
        <v>107</v>
      </c>
      <c r="W22" s="199" t="s">
        <v>108</v>
      </c>
    </row>
    <row r="23" spans="1:25" ht="13.5" thickBot="1" x14ac:dyDescent="0.25">
      <c r="A23" s="200"/>
      <c r="B23" s="189"/>
      <c r="C23" s="190"/>
      <c r="D23" s="191"/>
      <c r="E23" s="201" t="s">
        <v>109</v>
      </c>
      <c r="F23" s="202" t="s">
        <v>110</v>
      </c>
      <c r="G23" s="203" t="s">
        <v>111</v>
      </c>
      <c r="H23" s="204" t="s">
        <v>108</v>
      </c>
      <c r="I23" s="201" t="s">
        <v>109</v>
      </c>
      <c r="J23" s="202" t="s">
        <v>110</v>
      </c>
      <c r="K23" s="203" t="s">
        <v>111</v>
      </c>
      <c r="L23" s="204" t="s">
        <v>108</v>
      </c>
      <c r="M23" s="201" t="s">
        <v>109</v>
      </c>
      <c r="N23" s="202" t="s">
        <v>110</v>
      </c>
      <c r="O23" s="203" t="s">
        <v>111</v>
      </c>
      <c r="P23" s="204" t="s">
        <v>108</v>
      </c>
      <c r="Q23" s="195"/>
      <c r="R23" s="205"/>
      <c r="S23" s="206"/>
      <c r="T23" s="206"/>
      <c r="U23" s="206"/>
      <c r="V23" s="207"/>
      <c r="W23" s="208"/>
    </row>
    <row r="24" spans="1:25" x14ac:dyDescent="0.2">
      <c r="A24" s="209"/>
      <c r="B24" s="210" t="s">
        <v>46</v>
      </c>
      <c r="C24" s="242" t="s">
        <v>54</v>
      </c>
      <c r="D24" s="212">
        <v>3.5</v>
      </c>
      <c r="E24" s="213">
        <v>25</v>
      </c>
      <c r="F24" s="214">
        <v>24</v>
      </c>
      <c r="G24" s="215">
        <v>45.5</v>
      </c>
      <c r="H24" s="216">
        <v>1</v>
      </c>
      <c r="I24" s="213">
        <v>27</v>
      </c>
      <c r="J24" s="214">
        <v>26</v>
      </c>
      <c r="K24" s="215">
        <v>49.5</v>
      </c>
      <c r="L24" s="216">
        <v>1</v>
      </c>
      <c r="M24" s="213">
        <v>29</v>
      </c>
      <c r="N24" s="214">
        <v>28</v>
      </c>
      <c r="O24" s="215">
        <v>53.5</v>
      </c>
      <c r="P24" s="216">
        <v>1</v>
      </c>
      <c r="Q24" s="217"/>
      <c r="R24" s="218">
        <v>9</v>
      </c>
      <c r="S24" s="219" t="s">
        <v>95</v>
      </c>
      <c r="T24" s="219" t="s">
        <v>95</v>
      </c>
      <c r="U24" s="219" t="s">
        <v>95</v>
      </c>
      <c r="V24" s="229" t="s">
        <v>95</v>
      </c>
      <c r="W24" s="216">
        <v>1</v>
      </c>
      <c r="Y24">
        <v>8</v>
      </c>
    </row>
    <row r="25" spans="1:25" x14ac:dyDescent="0.2">
      <c r="A25" s="221"/>
      <c r="B25" s="222" t="s">
        <v>47</v>
      </c>
      <c r="C25" s="223" t="s">
        <v>55</v>
      </c>
      <c r="D25" s="224">
        <v>1</v>
      </c>
      <c r="E25" s="225">
        <v>22</v>
      </c>
      <c r="F25" s="226">
        <v>24</v>
      </c>
      <c r="G25" s="227">
        <v>45</v>
      </c>
      <c r="H25" s="228">
        <v>2</v>
      </c>
      <c r="I25" s="225">
        <v>23</v>
      </c>
      <c r="J25" s="226">
        <v>26</v>
      </c>
      <c r="K25" s="227">
        <v>48</v>
      </c>
      <c r="L25" s="228">
        <v>2</v>
      </c>
      <c r="M25" s="225">
        <v>26</v>
      </c>
      <c r="N25" s="226">
        <v>21</v>
      </c>
      <c r="O25" s="227">
        <v>46</v>
      </c>
      <c r="P25" s="228">
        <v>2</v>
      </c>
      <c r="Q25" s="217"/>
      <c r="R25" s="218">
        <v>8</v>
      </c>
      <c r="S25" s="219" t="s">
        <v>95</v>
      </c>
      <c r="T25" s="219" t="s">
        <v>95</v>
      </c>
      <c r="U25" s="219" t="s">
        <v>95</v>
      </c>
      <c r="V25" s="229" t="s">
        <v>95</v>
      </c>
      <c r="W25" s="228">
        <v>2</v>
      </c>
      <c r="Y25">
        <v>5</v>
      </c>
    </row>
    <row r="26" spans="1:25" x14ac:dyDescent="0.2">
      <c r="A26" s="221"/>
      <c r="B26" s="222" t="s">
        <v>50</v>
      </c>
      <c r="C26" s="223" t="s">
        <v>54</v>
      </c>
      <c r="D26" s="224">
        <v>4.5</v>
      </c>
      <c r="E26" s="225">
        <v>20</v>
      </c>
      <c r="F26" s="226">
        <v>20</v>
      </c>
      <c r="G26" s="227">
        <v>35.5</v>
      </c>
      <c r="H26" s="228">
        <v>4</v>
      </c>
      <c r="I26" s="225">
        <v>21</v>
      </c>
      <c r="J26" s="226">
        <v>25</v>
      </c>
      <c r="K26" s="227">
        <v>41.5</v>
      </c>
      <c r="L26" s="228">
        <v>3</v>
      </c>
      <c r="M26" s="225">
        <v>23</v>
      </c>
      <c r="N26" s="226">
        <v>24</v>
      </c>
      <c r="O26" s="227">
        <v>42.5</v>
      </c>
      <c r="P26" s="228">
        <v>3</v>
      </c>
      <c r="Q26" s="217"/>
      <c r="R26" s="218">
        <v>7</v>
      </c>
      <c r="S26" s="219" t="s">
        <v>95</v>
      </c>
      <c r="T26" s="219" t="s">
        <v>95</v>
      </c>
      <c r="U26" s="219" t="s">
        <v>95</v>
      </c>
      <c r="V26" s="229" t="s">
        <v>95</v>
      </c>
      <c r="W26" s="228">
        <v>3</v>
      </c>
      <c r="Y26">
        <v>6</v>
      </c>
    </row>
    <row r="27" spans="1:25" x14ac:dyDescent="0.2">
      <c r="A27" s="221"/>
      <c r="B27" s="222" t="s">
        <v>122</v>
      </c>
      <c r="C27" s="223" t="s">
        <v>123</v>
      </c>
      <c r="D27" s="224">
        <v>0.5</v>
      </c>
      <c r="E27" s="225">
        <v>18</v>
      </c>
      <c r="F27" s="226">
        <v>19</v>
      </c>
      <c r="G27" s="227">
        <v>36.5</v>
      </c>
      <c r="H27" s="228">
        <v>3</v>
      </c>
      <c r="I27" s="225">
        <v>17</v>
      </c>
      <c r="J27" s="226">
        <v>18</v>
      </c>
      <c r="K27" s="227">
        <v>34.5</v>
      </c>
      <c r="L27" s="228">
        <v>4</v>
      </c>
      <c r="M27" s="225">
        <v>18</v>
      </c>
      <c r="N27" s="226">
        <v>16</v>
      </c>
      <c r="O27" s="227">
        <v>33.5</v>
      </c>
      <c r="P27" s="228">
        <v>5</v>
      </c>
      <c r="Q27" s="217"/>
      <c r="R27" s="218">
        <v>6</v>
      </c>
      <c r="S27" s="219" t="s">
        <v>95</v>
      </c>
      <c r="T27" s="219" t="s">
        <v>95</v>
      </c>
      <c r="U27" s="219" t="s">
        <v>95</v>
      </c>
      <c r="V27" s="229" t="s">
        <v>95</v>
      </c>
      <c r="W27" s="228">
        <v>4</v>
      </c>
      <c r="Y27">
        <v>3</v>
      </c>
    </row>
    <row r="28" spans="1:25" x14ac:dyDescent="0.2">
      <c r="A28" s="221"/>
      <c r="B28" s="222" t="s">
        <v>51</v>
      </c>
      <c r="C28" s="223" t="s">
        <v>56</v>
      </c>
      <c r="D28" s="224">
        <v>5</v>
      </c>
      <c r="E28" s="225">
        <v>13</v>
      </c>
      <c r="F28" s="226">
        <v>18</v>
      </c>
      <c r="G28" s="227">
        <v>26</v>
      </c>
      <c r="H28" s="228">
        <v>5</v>
      </c>
      <c r="I28" s="225">
        <v>13</v>
      </c>
      <c r="J28" s="226">
        <v>15</v>
      </c>
      <c r="K28" s="227">
        <v>23</v>
      </c>
      <c r="L28" s="228">
        <v>5</v>
      </c>
      <c r="M28" s="225">
        <v>22</v>
      </c>
      <c r="N28" s="226">
        <v>17</v>
      </c>
      <c r="O28" s="227">
        <v>34</v>
      </c>
      <c r="P28" s="228">
        <v>4</v>
      </c>
      <c r="Q28" s="217"/>
      <c r="R28" s="218">
        <v>5</v>
      </c>
      <c r="S28" s="219" t="s">
        <v>95</v>
      </c>
      <c r="T28" s="219" t="s">
        <v>95</v>
      </c>
      <c r="U28" s="219" t="s">
        <v>95</v>
      </c>
      <c r="V28" s="229" t="s">
        <v>95</v>
      </c>
      <c r="W28" s="228">
        <v>5</v>
      </c>
      <c r="Y28">
        <v>7</v>
      </c>
    </row>
    <row r="29" spans="1:25" x14ac:dyDescent="0.2">
      <c r="A29" s="221"/>
      <c r="B29" s="222" t="s">
        <v>121</v>
      </c>
      <c r="C29" s="223" t="s">
        <v>54</v>
      </c>
      <c r="D29" s="224">
        <v>0.5</v>
      </c>
      <c r="E29" s="225">
        <v>10</v>
      </c>
      <c r="F29" s="226">
        <v>10</v>
      </c>
      <c r="G29" s="227">
        <v>19.5</v>
      </c>
      <c r="H29" s="228">
        <v>6</v>
      </c>
      <c r="I29" s="225">
        <v>10</v>
      </c>
      <c r="J29" s="226">
        <v>8</v>
      </c>
      <c r="K29" s="227">
        <v>17.5</v>
      </c>
      <c r="L29" s="228">
        <v>7</v>
      </c>
      <c r="M29" s="225">
        <v>8</v>
      </c>
      <c r="N29" s="226">
        <v>7</v>
      </c>
      <c r="O29" s="227">
        <v>14.5</v>
      </c>
      <c r="P29" s="228">
        <v>7</v>
      </c>
      <c r="Q29" s="217"/>
      <c r="R29" s="218">
        <v>4</v>
      </c>
      <c r="S29" s="219" t="s">
        <v>95</v>
      </c>
      <c r="T29" s="219" t="s">
        <v>95</v>
      </c>
      <c r="U29" s="219" t="s">
        <v>95</v>
      </c>
      <c r="V29" s="229" t="s">
        <v>95</v>
      </c>
      <c r="W29" s="228">
        <v>6</v>
      </c>
      <c r="Y29">
        <v>2</v>
      </c>
    </row>
    <row r="30" spans="1:25" x14ac:dyDescent="0.2">
      <c r="A30" s="221"/>
      <c r="B30" s="222" t="s">
        <v>52</v>
      </c>
      <c r="C30" s="223" t="s">
        <v>53</v>
      </c>
      <c r="D30" s="224">
        <v>7</v>
      </c>
      <c r="E30" s="225">
        <v>14</v>
      </c>
      <c r="F30" s="226">
        <v>11</v>
      </c>
      <c r="G30" s="227">
        <v>18</v>
      </c>
      <c r="H30" s="228">
        <v>7</v>
      </c>
      <c r="I30" s="225">
        <v>14</v>
      </c>
      <c r="J30" s="226">
        <v>12</v>
      </c>
      <c r="K30" s="227">
        <v>19</v>
      </c>
      <c r="L30" s="228">
        <v>6</v>
      </c>
      <c r="M30" s="225">
        <v>10</v>
      </c>
      <c r="N30" s="226">
        <v>7</v>
      </c>
      <c r="O30" s="227">
        <v>10</v>
      </c>
      <c r="P30" s="228">
        <v>8</v>
      </c>
      <c r="Q30" s="217"/>
      <c r="R30" s="218">
        <v>3</v>
      </c>
      <c r="S30" s="219" t="s">
        <v>95</v>
      </c>
      <c r="T30" s="219" t="s">
        <v>95</v>
      </c>
      <c r="U30" s="219" t="s">
        <v>95</v>
      </c>
      <c r="V30" s="229" t="s">
        <v>95</v>
      </c>
      <c r="W30" s="228">
        <v>7</v>
      </c>
      <c r="Y30">
        <v>4</v>
      </c>
    </row>
    <row r="31" spans="1:25" x14ac:dyDescent="0.2">
      <c r="A31" s="221"/>
      <c r="B31" s="222" t="s">
        <v>120</v>
      </c>
      <c r="C31" s="223" t="s">
        <v>54</v>
      </c>
      <c r="D31" s="224">
        <v>4</v>
      </c>
      <c r="E31" s="225">
        <v>8</v>
      </c>
      <c r="F31" s="226">
        <v>10</v>
      </c>
      <c r="G31" s="227">
        <v>14</v>
      </c>
      <c r="H31" s="228">
        <v>8</v>
      </c>
      <c r="I31" s="225">
        <v>9</v>
      </c>
      <c r="J31" s="226">
        <v>8</v>
      </c>
      <c r="K31" s="227">
        <v>13</v>
      </c>
      <c r="L31" s="228">
        <v>8</v>
      </c>
      <c r="M31" s="225">
        <v>11</v>
      </c>
      <c r="N31" s="226">
        <v>10</v>
      </c>
      <c r="O31" s="227">
        <v>17</v>
      </c>
      <c r="P31" s="228">
        <v>6</v>
      </c>
      <c r="Q31" s="217"/>
      <c r="R31" s="218">
        <v>2</v>
      </c>
      <c r="S31" s="219" t="s">
        <v>95</v>
      </c>
      <c r="T31" s="219" t="s">
        <v>95</v>
      </c>
      <c r="U31" s="219" t="s">
        <v>95</v>
      </c>
      <c r="V31" s="229" t="s">
        <v>95</v>
      </c>
      <c r="W31" s="228">
        <v>8</v>
      </c>
      <c r="Y31">
        <v>1</v>
      </c>
    </row>
    <row r="32" spans="1:25" x14ac:dyDescent="0.2">
      <c r="A32" s="221"/>
      <c r="B32" s="222" t="s">
        <v>45</v>
      </c>
      <c r="C32" s="223" t="s">
        <v>53</v>
      </c>
      <c r="D32" s="224">
        <v>3</v>
      </c>
      <c r="E32" s="225">
        <v>8</v>
      </c>
      <c r="F32" s="226">
        <v>8</v>
      </c>
      <c r="G32" s="227">
        <v>13</v>
      </c>
      <c r="H32" s="228">
        <v>9</v>
      </c>
      <c r="I32" s="225">
        <v>8</v>
      </c>
      <c r="J32" s="226">
        <v>7</v>
      </c>
      <c r="K32" s="227">
        <v>12</v>
      </c>
      <c r="L32" s="228">
        <v>9</v>
      </c>
      <c r="M32" s="225">
        <v>5</v>
      </c>
      <c r="N32" s="226">
        <v>4</v>
      </c>
      <c r="O32" s="227">
        <v>6</v>
      </c>
      <c r="P32" s="228">
        <v>9</v>
      </c>
      <c r="Q32" s="217"/>
      <c r="R32" s="218">
        <v>1</v>
      </c>
      <c r="S32" s="219" t="s">
        <v>95</v>
      </c>
      <c r="T32" s="219" t="s">
        <v>95</v>
      </c>
      <c r="U32" s="219" t="s">
        <v>95</v>
      </c>
      <c r="V32" s="229" t="s">
        <v>95</v>
      </c>
      <c r="W32" s="228">
        <v>9</v>
      </c>
      <c r="Y32">
        <v>10</v>
      </c>
    </row>
    <row r="33" spans="1:25" ht="13.5" thickBot="1" x14ac:dyDescent="0.25">
      <c r="A33" s="230"/>
      <c r="B33" s="231" t="s">
        <v>48</v>
      </c>
      <c r="C33" s="232" t="s">
        <v>53</v>
      </c>
      <c r="D33" s="233">
        <v>11</v>
      </c>
      <c r="E33" s="234">
        <v>7</v>
      </c>
      <c r="F33" s="235">
        <v>7</v>
      </c>
      <c r="G33" s="236">
        <v>3</v>
      </c>
      <c r="H33" s="237">
        <v>10</v>
      </c>
      <c r="I33" s="234">
        <v>6.5</v>
      </c>
      <c r="J33" s="235">
        <v>5</v>
      </c>
      <c r="K33" s="236">
        <v>0.5</v>
      </c>
      <c r="L33" s="237">
        <v>10</v>
      </c>
      <c r="M33" s="234">
        <v>8</v>
      </c>
      <c r="N33" s="235">
        <v>5</v>
      </c>
      <c r="O33" s="236">
        <v>2</v>
      </c>
      <c r="P33" s="237">
        <v>10</v>
      </c>
      <c r="Q33" s="217"/>
      <c r="R33" s="238">
        <v>0</v>
      </c>
      <c r="S33" s="239" t="s">
        <v>95</v>
      </c>
      <c r="T33" s="239" t="s">
        <v>95</v>
      </c>
      <c r="U33" s="239" t="s">
        <v>95</v>
      </c>
      <c r="V33" s="241" t="s">
        <v>95</v>
      </c>
      <c r="W33" s="237">
        <v>10</v>
      </c>
      <c r="Y33">
        <v>9</v>
      </c>
    </row>
  </sheetData>
  <sortState ref="B8:W19">
    <sortCondition ref="W8:W19"/>
  </sortState>
  <mergeCells count="31">
    <mergeCell ref="T7:T8"/>
    <mergeCell ref="U7:U8"/>
    <mergeCell ref="V7:V8"/>
    <mergeCell ref="W7:W8"/>
    <mergeCell ref="W22:W23"/>
    <mergeCell ref="A7:A8"/>
    <mergeCell ref="B7:B8"/>
    <mergeCell ref="C7:C8"/>
    <mergeCell ref="D7:D8"/>
    <mergeCell ref="E7:H7"/>
    <mergeCell ref="I7:L7"/>
    <mergeCell ref="M7:P7"/>
    <mergeCell ref="R7:R8"/>
    <mergeCell ref="S7:S8"/>
    <mergeCell ref="M22:P22"/>
    <mergeCell ref="R22:R23"/>
    <mergeCell ref="S22:S23"/>
    <mergeCell ref="T22:T23"/>
    <mergeCell ref="U22:U23"/>
    <mergeCell ref="V22:V23"/>
    <mergeCell ref="A22:A23"/>
    <mergeCell ref="B22:B23"/>
    <mergeCell ref="C22:C23"/>
    <mergeCell ref="D22:D23"/>
    <mergeCell ref="E22:H22"/>
    <mergeCell ref="I22:L22"/>
    <mergeCell ref="A1:A2"/>
    <mergeCell ref="B1:E2"/>
    <mergeCell ref="H1:L1"/>
    <mergeCell ref="A3:C3"/>
    <mergeCell ref="A4:C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"/>
  <sheetViews>
    <sheetView workbookViewId="0">
      <selection activeCell="W26" sqref="W26"/>
    </sheetView>
  </sheetViews>
  <sheetFormatPr defaultRowHeight="12.75" x14ac:dyDescent="0.2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16" width="5.7109375" customWidth="1"/>
    <col min="17" max="17" width="3.28515625" customWidth="1"/>
    <col min="18" max="23" width="5.7109375" customWidth="1"/>
    <col min="25" max="25" width="0" hidden="1" customWidth="1"/>
  </cols>
  <sheetData>
    <row r="1" spans="1:25" ht="15.75" x14ac:dyDescent="0.2">
      <c r="A1" s="160">
        <v>41720</v>
      </c>
      <c r="B1" s="164" t="s">
        <v>42</v>
      </c>
      <c r="C1" s="164"/>
      <c r="D1" s="164"/>
      <c r="E1" s="176"/>
      <c r="F1" s="177"/>
      <c r="H1" s="169" t="s">
        <v>18</v>
      </c>
      <c r="I1" s="170"/>
      <c r="J1" s="170"/>
      <c r="K1" s="170"/>
      <c r="L1" s="171"/>
      <c r="R1" s="178"/>
      <c r="S1" s="178"/>
      <c r="T1" s="178"/>
      <c r="U1" s="178"/>
      <c r="V1" s="178"/>
      <c r="W1" s="178"/>
    </row>
    <row r="2" spans="1:25" ht="15.75" x14ac:dyDescent="0.2">
      <c r="A2" s="162"/>
      <c r="B2" s="179"/>
      <c r="C2" s="179"/>
      <c r="D2" s="179"/>
      <c r="E2" s="180"/>
      <c r="F2" s="177"/>
      <c r="H2" s="181" t="s">
        <v>59</v>
      </c>
      <c r="I2" s="137"/>
      <c r="J2" s="137" t="s">
        <v>61</v>
      </c>
      <c r="K2" s="137"/>
      <c r="L2" s="138"/>
      <c r="R2" s="178"/>
      <c r="S2" s="178"/>
      <c r="T2" s="178"/>
      <c r="U2" s="178"/>
      <c r="V2" s="178"/>
      <c r="W2" s="178"/>
    </row>
    <row r="3" spans="1:25" ht="13.5" thickBot="1" x14ac:dyDescent="0.25">
      <c r="A3" s="172" t="s">
        <v>43</v>
      </c>
      <c r="B3" s="182"/>
      <c r="C3" s="182"/>
      <c r="D3" s="109" t="s">
        <v>12</v>
      </c>
      <c r="E3" s="110" t="s">
        <v>41</v>
      </c>
      <c r="F3" s="183"/>
      <c r="H3" s="181" t="s">
        <v>97</v>
      </c>
      <c r="I3" s="137"/>
      <c r="J3" s="137"/>
      <c r="K3" s="137"/>
      <c r="L3" s="138"/>
      <c r="R3" s="178"/>
      <c r="S3" s="178"/>
      <c r="T3" s="178"/>
      <c r="U3" s="178"/>
      <c r="V3" s="178"/>
      <c r="W3" s="178"/>
    </row>
    <row r="4" spans="1:25" ht="13.5" thickBot="1" x14ac:dyDescent="0.25">
      <c r="A4" s="184" t="s">
        <v>131</v>
      </c>
      <c r="B4" s="185"/>
      <c r="C4" s="185"/>
      <c r="D4" s="114"/>
      <c r="E4" s="115"/>
      <c r="H4" s="186" t="s">
        <v>60</v>
      </c>
      <c r="I4" s="139"/>
      <c r="J4" s="139"/>
      <c r="K4" s="139"/>
      <c r="L4" s="140"/>
      <c r="R4" s="178"/>
      <c r="S4" s="178"/>
      <c r="T4" s="178"/>
      <c r="U4" s="178"/>
      <c r="V4" s="178"/>
      <c r="W4" s="178"/>
    </row>
    <row r="5" spans="1:25" x14ac:dyDescent="0.2">
      <c r="A5" s="3"/>
      <c r="R5" s="187"/>
      <c r="S5" s="187"/>
      <c r="T5" s="187"/>
      <c r="U5" s="187"/>
      <c r="V5" s="187"/>
      <c r="W5" s="187"/>
    </row>
    <row r="6" spans="1:25" ht="15.75" thickBot="1" x14ac:dyDescent="0.25">
      <c r="R6" s="187"/>
      <c r="S6" s="187"/>
      <c r="T6" s="187"/>
      <c r="U6" s="131"/>
      <c r="V6" s="131"/>
      <c r="W6" s="178"/>
    </row>
    <row r="7" spans="1:25" ht="13.5" thickBot="1" x14ac:dyDescent="0.25">
      <c r="A7" s="188" t="s">
        <v>14</v>
      </c>
      <c r="B7" s="189" t="s">
        <v>13</v>
      </c>
      <c r="C7" s="190" t="s">
        <v>16</v>
      </c>
      <c r="D7" s="191" t="s">
        <v>99</v>
      </c>
      <c r="E7" s="192" t="s">
        <v>100</v>
      </c>
      <c r="F7" s="192"/>
      <c r="G7" s="192"/>
      <c r="H7" s="192"/>
      <c r="I7" s="193" t="s">
        <v>101</v>
      </c>
      <c r="J7" s="193"/>
      <c r="K7" s="193"/>
      <c r="L7" s="193"/>
      <c r="M7" s="194" t="s">
        <v>102</v>
      </c>
      <c r="N7" s="194"/>
      <c r="O7" s="194"/>
      <c r="P7" s="194"/>
      <c r="Q7" s="195"/>
      <c r="R7" s="196" t="s">
        <v>103</v>
      </c>
      <c r="S7" s="197" t="s">
        <v>104</v>
      </c>
      <c r="T7" s="197" t="s">
        <v>105</v>
      </c>
      <c r="U7" s="197" t="s">
        <v>106</v>
      </c>
      <c r="V7" s="198" t="s">
        <v>107</v>
      </c>
      <c r="W7" s="199" t="s">
        <v>108</v>
      </c>
      <c r="Y7" t="s">
        <v>139</v>
      </c>
    </row>
    <row r="8" spans="1:25" ht="13.5" thickBot="1" x14ac:dyDescent="0.25">
      <c r="A8" s="200"/>
      <c r="B8" s="189"/>
      <c r="C8" s="190"/>
      <c r="D8" s="191"/>
      <c r="E8" s="201" t="s">
        <v>109</v>
      </c>
      <c r="F8" s="202" t="s">
        <v>110</v>
      </c>
      <c r="G8" s="203" t="s">
        <v>111</v>
      </c>
      <c r="H8" s="204" t="s">
        <v>108</v>
      </c>
      <c r="I8" s="201" t="s">
        <v>109</v>
      </c>
      <c r="J8" s="202" t="s">
        <v>110</v>
      </c>
      <c r="K8" s="203" t="s">
        <v>111</v>
      </c>
      <c r="L8" s="204" t="s">
        <v>108</v>
      </c>
      <c r="M8" s="201" t="s">
        <v>109</v>
      </c>
      <c r="N8" s="202" t="s">
        <v>110</v>
      </c>
      <c r="O8" s="203" t="s">
        <v>111</v>
      </c>
      <c r="P8" s="204" t="s">
        <v>108</v>
      </c>
      <c r="Q8" s="195"/>
      <c r="R8" s="205"/>
      <c r="S8" s="206"/>
      <c r="T8" s="206"/>
      <c r="U8" s="206"/>
      <c r="V8" s="207"/>
      <c r="W8" s="208"/>
      <c r="Y8" t="s">
        <v>140</v>
      </c>
    </row>
    <row r="9" spans="1:25" x14ac:dyDescent="0.2">
      <c r="A9" s="209"/>
      <c r="B9" s="210" t="s">
        <v>79</v>
      </c>
      <c r="C9" s="211" t="s">
        <v>56</v>
      </c>
      <c r="D9" s="212">
        <v>2</v>
      </c>
      <c r="E9" s="213">
        <v>23</v>
      </c>
      <c r="F9" s="214">
        <v>27</v>
      </c>
      <c r="G9" s="215">
        <v>48</v>
      </c>
      <c r="H9" s="216">
        <v>2</v>
      </c>
      <c r="I9" s="213">
        <v>30</v>
      </c>
      <c r="J9" s="214">
        <v>33</v>
      </c>
      <c r="K9" s="215">
        <v>61</v>
      </c>
      <c r="L9" s="216">
        <v>1</v>
      </c>
      <c r="M9" s="213">
        <v>28</v>
      </c>
      <c r="N9" s="214">
        <v>30</v>
      </c>
      <c r="O9" s="215">
        <v>56</v>
      </c>
      <c r="P9" s="216">
        <v>1</v>
      </c>
      <c r="Q9" s="217"/>
      <c r="R9" s="218">
        <v>7</v>
      </c>
      <c r="S9" s="219" t="s">
        <v>95</v>
      </c>
      <c r="T9" s="219" t="s">
        <v>95</v>
      </c>
      <c r="U9" s="219" t="s">
        <v>95</v>
      </c>
      <c r="V9" s="220" t="s">
        <v>95</v>
      </c>
      <c r="W9" s="216">
        <v>1</v>
      </c>
      <c r="Y9">
        <v>7</v>
      </c>
    </row>
    <row r="10" spans="1:25" x14ac:dyDescent="0.2">
      <c r="A10" s="221"/>
      <c r="B10" s="222" t="s">
        <v>76</v>
      </c>
      <c r="C10" s="223" t="s">
        <v>56</v>
      </c>
      <c r="D10" s="224">
        <v>1.5</v>
      </c>
      <c r="E10" s="225">
        <v>26</v>
      </c>
      <c r="F10" s="226">
        <v>28</v>
      </c>
      <c r="G10" s="227">
        <v>52.5</v>
      </c>
      <c r="H10" s="228">
        <v>1</v>
      </c>
      <c r="I10" s="225">
        <v>27</v>
      </c>
      <c r="J10" s="226">
        <v>29</v>
      </c>
      <c r="K10" s="227">
        <v>54.5</v>
      </c>
      <c r="L10" s="228">
        <v>2</v>
      </c>
      <c r="M10" s="225">
        <v>25</v>
      </c>
      <c r="N10" s="226">
        <v>28</v>
      </c>
      <c r="O10" s="227">
        <v>51.5</v>
      </c>
      <c r="P10" s="228">
        <v>2</v>
      </c>
      <c r="Q10" s="217"/>
      <c r="R10" s="218">
        <v>6</v>
      </c>
      <c r="S10" s="219" t="s">
        <v>95</v>
      </c>
      <c r="T10" s="219" t="s">
        <v>95</v>
      </c>
      <c r="U10" s="219" t="s">
        <v>95</v>
      </c>
      <c r="V10" s="220" t="s">
        <v>95</v>
      </c>
      <c r="W10" s="228">
        <v>2</v>
      </c>
      <c r="Y10">
        <v>4</v>
      </c>
    </row>
    <row r="11" spans="1:25" x14ac:dyDescent="0.2">
      <c r="A11" s="221"/>
      <c r="B11" s="222" t="s">
        <v>75</v>
      </c>
      <c r="C11" s="223" t="s">
        <v>54</v>
      </c>
      <c r="D11" s="224">
        <v>3.5</v>
      </c>
      <c r="E11" s="225">
        <v>23</v>
      </c>
      <c r="F11" s="226">
        <v>21</v>
      </c>
      <c r="G11" s="227">
        <v>40.5</v>
      </c>
      <c r="H11" s="228">
        <v>3</v>
      </c>
      <c r="I11" s="225">
        <v>24</v>
      </c>
      <c r="J11" s="226">
        <v>25</v>
      </c>
      <c r="K11" s="227">
        <v>45.5</v>
      </c>
      <c r="L11" s="228">
        <v>3</v>
      </c>
      <c r="M11" s="225">
        <v>27</v>
      </c>
      <c r="N11" s="226">
        <v>23</v>
      </c>
      <c r="O11" s="227">
        <v>46.5</v>
      </c>
      <c r="P11" s="228">
        <v>3</v>
      </c>
      <c r="Q11" s="217"/>
      <c r="R11" s="218">
        <v>5</v>
      </c>
      <c r="S11" s="219" t="s">
        <v>95</v>
      </c>
      <c r="T11" s="219" t="s">
        <v>95</v>
      </c>
      <c r="U11" s="219" t="s">
        <v>95</v>
      </c>
      <c r="V11" s="220" t="s">
        <v>95</v>
      </c>
      <c r="W11" s="228">
        <v>3</v>
      </c>
      <c r="Y11">
        <v>6</v>
      </c>
    </row>
    <row r="12" spans="1:25" x14ac:dyDescent="0.2">
      <c r="A12" s="221"/>
      <c r="B12" s="222" t="s">
        <v>74</v>
      </c>
      <c r="C12" s="223" t="s">
        <v>53</v>
      </c>
      <c r="D12" s="224">
        <v>3.5</v>
      </c>
      <c r="E12" s="225">
        <v>21</v>
      </c>
      <c r="F12" s="226">
        <v>22</v>
      </c>
      <c r="G12" s="227">
        <v>39.5</v>
      </c>
      <c r="H12" s="228">
        <v>4</v>
      </c>
      <c r="I12" s="225">
        <v>19</v>
      </c>
      <c r="J12" s="226">
        <v>20</v>
      </c>
      <c r="K12" s="227">
        <v>35.5</v>
      </c>
      <c r="L12" s="228">
        <v>5</v>
      </c>
      <c r="M12" s="225">
        <v>22</v>
      </c>
      <c r="N12" s="226">
        <v>20</v>
      </c>
      <c r="O12" s="227">
        <v>38.5</v>
      </c>
      <c r="P12" s="228">
        <v>4</v>
      </c>
      <c r="Q12" s="217"/>
      <c r="R12" s="218">
        <v>4</v>
      </c>
      <c r="S12" s="219" t="s">
        <v>95</v>
      </c>
      <c r="T12" s="219" t="s">
        <v>95</v>
      </c>
      <c r="U12" s="219" t="s">
        <v>95</v>
      </c>
      <c r="V12" s="220" t="s">
        <v>95</v>
      </c>
      <c r="W12" s="228">
        <v>4</v>
      </c>
      <c r="Y12">
        <v>3</v>
      </c>
    </row>
    <row r="13" spans="1:25" x14ac:dyDescent="0.2">
      <c r="A13" s="221"/>
      <c r="B13" s="222" t="s">
        <v>72</v>
      </c>
      <c r="C13" s="223" t="s">
        <v>53</v>
      </c>
      <c r="D13" s="224">
        <v>5</v>
      </c>
      <c r="E13" s="225">
        <v>20</v>
      </c>
      <c r="F13" s="226">
        <v>22</v>
      </c>
      <c r="G13" s="227">
        <v>37</v>
      </c>
      <c r="H13" s="228">
        <v>5</v>
      </c>
      <c r="I13" s="225">
        <v>20</v>
      </c>
      <c r="J13" s="226">
        <v>22</v>
      </c>
      <c r="K13" s="227">
        <v>37</v>
      </c>
      <c r="L13" s="228">
        <v>4</v>
      </c>
      <c r="M13" s="225">
        <v>19</v>
      </c>
      <c r="N13" s="226">
        <v>19</v>
      </c>
      <c r="O13" s="227">
        <v>33</v>
      </c>
      <c r="P13" s="228">
        <v>5</v>
      </c>
      <c r="Q13" s="217"/>
      <c r="R13" s="218">
        <v>3</v>
      </c>
      <c r="S13" s="219" t="s">
        <v>95</v>
      </c>
      <c r="T13" s="219" t="s">
        <v>95</v>
      </c>
      <c r="U13" s="219" t="s">
        <v>95</v>
      </c>
      <c r="V13" s="220" t="s">
        <v>95</v>
      </c>
      <c r="W13" s="228">
        <v>5</v>
      </c>
      <c r="Y13">
        <v>2</v>
      </c>
    </row>
    <row r="14" spans="1:25" x14ac:dyDescent="0.2">
      <c r="A14" s="221"/>
      <c r="B14" s="222" t="s">
        <v>132</v>
      </c>
      <c r="C14" s="223" t="s">
        <v>54</v>
      </c>
      <c r="D14" s="224">
        <v>3.5</v>
      </c>
      <c r="E14" s="225">
        <v>14</v>
      </c>
      <c r="F14" s="226">
        <v>11</v>
      </c>
      <c r="G14" s="227">
        <v>21.5</v>
      </c>
      <c r="H14" s="228">
        <v>6</v>
      </c>
      <c r="I14" s="225">
        <v>15</v>
      </c>
      <c r="J14" s="226">
        <v>13</v>
      </c>
      <c r="K14" s="227">
        <v>24.5</v>
      </c>
      <c r="L14" s="228">
        <v>6</v>
      </c>
      <c r="M14" s="225">
        <v>11</v>
      </c>
      <c r="N14" s="226">
        <v>9</v>
      </c>
      <c r="O14" s="227">
        <v>16.5</v>
      </c>
      <c r="P14" s="228">
        <v>8</v>
      </c>
      <c r="Q14" s="217"/>
      <c r="R14" s="218">
        <v>2</v>
      </c>
      <c r="S14" s="219" t="s">
        <v>95</v>
      </c>
      <c r="T14" s="219" t="s">
        <v>95</v>
      </c>
      <c r="U14" s="219" t="s">
        <v>95</v>
      </c>
      <c r="V14" s="220" t="s">
        <v>95</v>
      </c>
      <c r="W14" s="228">
        <v>6</v>
      </c>
      <c r="Y14">
        <v>5</v>
      </c>
    </row>
    <row r="15" spans="1:25" x14ac:dyDescent="0.2">
      <c r="A15" s="221"/>
      <c r="B15" s="222" t="s">
        <v>73</v>
      </c>
      <c r="C15" s="223" t="s">
        <v>54</v>
      </c>
      <c r="D15" s="224">
        <v>4</v>
      </c>
      <c r="E15" s="225">
        <v>12</v>
      </c>
      <c r="F15" s="226">
        <v>11</v>
      </c>
      <c r="G15" s="227">
        <v>19</v>
      </c>
      <c r="H15" s="228">
        <v>7</v>
      </c>
      <c r="I15" s="225">
        <v>11</v>
      </c>
      <c r="J15" s="226">
        <v>9</v>
      </c>
      <c r="K15" s="227">
        <v>16</v>
      </c>
      <c r="L15" s="228">
        <v>7</v>
      </c>
      <c r="M15" s="225">
        <v>13</v>
      </c>
      <c r="N15" s="226">
        <v>10</v>
      </c>
      <c r="O15" s="227">
        <v>19</v>
      </c>
      <c r="P15" s="228">
        <v>6</v>
      </c>
      <c r="Q15" s="217"/>
      <c r="R15" s="218">
        <v>1</v>
      </c>
      <c r="S15" s="219" t="s">
        <v>95</v>
      </c>
      <c r="T15" s="219" t="s">
        <v>95</v>
      </c>
      <c r="U15" s="219" t="s">
        <v>95</v>
      </c>
      <c r="V15" s="220" t="s">
        <v>95</v>
      </c>
      <c r="W15" s="228">
        <v>7</v>
      </c>
      <c r="Y15">
        <v>1</v>
      </c>
    </row>
    <row r="16" spans="1:25" ht="13.5" thickBot="1" x14ac:dyDescent="0.25">
      <c r="A16" s="230"/>
      <c r="B16" s="231" t="s">
        <v>77</v>
      </c>
      <c r="C16" s="232" t="s">
        <v>78</v>
      </c>
      <c r="D16" s="233">
        <v>4</v>
      </c>
      <c r="E16" s="234">
        <v>8</v>
      </c>
      <c r="F16" s="235">
        <v>7</v>
      </c>
      <c r="G16" s="236">
        <v>11</v>
      </c>
      <c r="H16" s="237">
        <v>8</v>
      </c>
      <c r="I16" s="234">
        <v>8</v>
      </c>
      <c r="J16" s="235">
        <v>6</v>
      </c>
      <c r="K16" s="236">
        <v>10</v>
      </c>
      <c r="L16" s="237">
        <v>8</v>
      </c>
      <c r="M16" s="234">
        <v>12</v>
      </c>
      <c r="N16" s="235">
        <v>10</v>
      </c>
      <c r="O16" s="236">
        <v>18</v>
      </c>
      <c r="P16" s="237">
        <v>7</v>
      </c>
      <c r="Q16" s="217"/>
      <c r="R16" s="238">
        <v>0</v>
      </c>
      <c r="S16" s="239" t="s">
        <v>95</v>
      </c>
      <c r="T16" s="239" t="s">
        <v>95</v>
      </c>
      <c r="U16" s="239" t="s">
        <v>95</v>
      </c>
      <c r="V16" s="240" t="s">
        <v>95</v>
      </c>
      <c r="W16" s="237">
        <v>8</v>
      </c>
      <c r="Y16">
        <v>8</v>
      </c>
    </row>
    <row r="18" spans="1:25" ht="13.5" thickBot="1" x14ac:dyDescent="0.25"/>
    <row r="19" spans="1:25" ht="13.5" thickBot="1" x14ac:dyDescent="0.25">
      <c r="A19" s="188" t="s">
        <v>14</v>
      </c>
      <c r="B19" s="189" t="s">
        <v>13</v>
      </c>
      <c r="C19" s="190" t="s">
        <v>16</v>
      </c>
      <c r="D19" s="191" t="s">
        <v>99</v>
      </c>
      <c r="E19" s="192" t="s">
        <v>100</v>
      </c>
      <c r="F19" s="192"/>
      <c r="G19" s="192"/>
      <c r="H19" s="192"/>
      <c r="I19" s="193" t="s">
        <v>101</v>
      </c>
      <c r="J19" s="193"/>
      <c r="K19" s="193"/>
      <c r="L19" s="193"/>
      <c r="M19" s="194" t="s">
        <v>102</v>
      </c>
      <c r="N19" s="194"/>
      <c r="O19" s="194"/>
      <c r="P19" s="194"/>
      <c r="Q19" s="195"/>
      <c r="R19" s="196" t="s">
        <v>103</v>
      </c>
      <c r="S19" s="197" t="s">
        <v>104</v>
      </c>
      <c r="T19" s="197" t="s">
        <v>105</v>
      </c>
      <c r="U19" s="197" t="s">
        <v>106</v>
      </c>
      <c r="V19" s="198" t="s">
        <v>107</v>
      </c>
      <c r="W19" s="199" t="s">
        <v>108</v>
      </c>
    </row>
    <row r="20" spans="1:25" ht="13.5" thickBot="1" x14ac:dyDescent="0.25">
      <c r="A20" s="200"/>
      <c r="B20" s="189"/>
      <c r="C20" s="190"/>
      <c r="D20" s="191"/>
      <c r="E20" s="201" t="s">
        <v>109</v>
      </c>
      <c r="F20" s="202" t="s">
        <v>110</v>
      </c>
      <c r="G20" s="203" t="s">
        <v>111</v>
      </c>
      <c r="H20" s="204" t="s">
        <v>108</v>
      </c>
      <c r="I20" s="201" t="s">
        <v>109</v>
      </c>
      <c r="J20" s="202" t="s">
        <v>110</v>
      </c>
      <c r="K20" s="203" t="s">
        <v>111</v>
      </c>
      <c r="L20" s="204" t="s">
        <v>108</v>
      </c>
      <c r="M20" s="201" t="s">
        <v>109</v>
      </c>
      <c r="N20" s="202" t="s">
        <v>110</v>
      </c>
      <c r="O20" s="203" t="s">
        <v>111</v>
      </c>
      <c r="P20" s="204" t="s">
        <v>108</v>
      </c>
      <c r="Q20" s="195"/>
      <c r="R20" s="205"/>
      <c r="S20" s="206"/>
      <c r="T20" s="206"/>
      <c r="U20" s="206"/>
      <c r="V20" s="207"/>
      <c r="W20" s="208"/>
    </row>
    <row r="21" spans="1:25" x14ac:dyDescent="0.2">
      <c r="A21" s="209"/>
      <c r="B21" s="210" t="s">
        <v>84</v>
      </c>
      <c r="C21" s="211" t="s">
        <v>53</v>
      </c>
      <c r="D21" s="212">
        <v>6</v>
      </c>
      <c r="E21" s="213">
        <v>16</v>
      </c>
      <c r="F21" s="214">
        <v>14</v>
      </c>
      <c r="G21" s="215">
        <v>24</v>
      </c>
      <c r="H21" s="216">
        <v>1</v>
      </c>
      <c r="I21" s="213">
        <v>17</v>
      </c>
      <c r="J21" s="214">
        <v>14</v>
      </c>
      <c r="K21" s="215">
        <v>25</v>
      </c>
      <c r="L21" s="216">
        <v>1</v>
      </c>
      <c r="M21" s="213">
        <v>19</v>
      </c>
      <c r="N21" s="214">
        <v>13</v>
      </c>
      <c r="O21" s="215">
        <v>26</v>
      </c>
      <c r="P21" s="216">
        <v>1</v>
      </c>
      <c r="Q21" s="217"/>
      <c r="R21" s="218">
        <v>1</v>
      </c>
      <c r="S21" s="219" t="s">
        <v>95</v>
      </c>
      <c r="T21" s="219" t="s">
        <v>95</v>
      </c>
      <c r="U21" s="219" t="s">
        <v>95</v>
      </c>
      <c r="V21" s="229" t="s">
        <v>95</v>
      </c>
      <c r="W21" s="216">
        <v>1</v>
      </c>
      <c r="Y21">
        <v>2</v>
      </c>
    </row>
    <row r="22" spans="1:25" ht="13.5" thickBot="1" x14ac:dyDescent="0.25">
      <c r="A22" s="230"/>
      <c r="B22" s="231" t="s">
        <v>133</v>
      </c>
      <c r="C22" s="232" t="s">
        <v>123</v>
      </c>
      <c r="D22" s="233">
        <v>2</v>
      </c>
      <c r="E22" s="234">
        <v>9</v>
      </c>
      <c r="F22" s="235">
        <v>7</v>
      </c>
      <c r="G22" s="236">
        <v>14</v>
      </c>
      <c r="H22" s="237">
        <v>2</v>
      </c>
      <c r="I22" s="234">
        <v>8</v>
      </c>
      <c r="J22" s="235">
        <v>6</v>
      </c>
      <c r="K22" s="236">
        <v>12</v>
      </c>
      <c r="L22" s="237">
        <v>2</v>
      </c>
      <c r="M22" s="234">
        <v>5</v>
      </c>
      <c r="N22" s="235">
        <v>2</v>
      </c>
      <c r="O22" s="236">
        <v>5</v>
      </c>
      <c r="P22" s="237">
        <v>2</v>
      </c>
      <c r="Q22" s="217"/>
      <c r="R22" s="238">
        <v>0</v>
      </c>
      <c r="S22" s="239" t="s">
        <v>95</v>
      </c>
      <c r="T22" s="239" t="s">
        <v>95</v>
      </c>
      <c r="U22" s="239" t="s">
        <v>95</v>
      </c>
      <c r="V22" s="241" t="s">
        <v>95</v>
      </c>
      <c r="W22" s="237">
        <v>2</v>
      </c>
      <c r="Y22">
        <v>1</v>
      </c>
    </row>
  </sheetData>
  <sortState ref="B21:W22">
    <sortCondition ref="W21:W22"/>
  </sortState>
  <mergeCells count="31">
    <mergeCell ref="T19:T20"/>
    <mergeCell ref="U19:U20"/>
    <mergeCell ref="V19:V20"/>
    <mergeCell ref="W19:W20"/>
    <mergeCell ref="W7:W8"/>
    <mergeCell ref="A19:A20"/>
    <mergeCell ref="B19:B20"/>
    <mergeCell ref="C19:C20"/>
    <mergeCell ref="D19:D20"/>
    <mergeCell ref="E19:H19"/>
    <mergeCell ref="I19:L19"/>
    <mergeCell ref="M19:P19"/>
    <mergeCell ref="R19:R20"/>
    <mergeCell ref="S19:S20"/>
    <mergeCell ref="M7:P7"/>
    <mergeCell ref="R7:R8"/>
    <mergeCell ref="S7:S8"/>
    <mergeCell ref="T7:T8"/>
    <mergeCell ref="U7:U8"/>
    <mergeCell ref="V7:V8"/>
    <mergeCell ref="A7:A8"/>
    <mergeCell ref="B7:B8"/>
    <mergeCell ref="C7:C8"/>
    <mergeCell ref="D7:D8"/>
    <mergeCell ref="E7:H7"/>
    <mergeCell ref="I7:L7"/>
    <mergeCell ref="A1:A2"/>
    <mergeCell ref="B1:E2"/>
    <mergeCell ref="H1:L1"/>
    <mergeCell ref="A3:C3"/>
    <mergeCell ref="A4:C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workbookViewId="0">
      <selection activeCell="W26" sqref="W26"/>
    </sheetView>
  </sheetViews>
  <sheetFormatPr defaultRowHeight="12.75" x14ac:dyDescent="0.2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16" width="5.7109375" customWidth="1"/>
    <col min="17" max="17" width="3.28515625" customWidth="1"/>
    <col min="18" max="23" width="5.7109375" customWidth="1"/>
    <col min="25" max="25" width="0" hidden="1" customWidth="1"/>
  </cols>
  <sheetData>
    <row r="1" spans="1:25" ht="15.75" x14ac:dyDescent="0.2">
      <c r="A1" s="160">
        <v>41720</v>
      </c>
      <c r="B1" s="164" t="s">
        <v>42</v>
      </c>
      <c r="C1" s="164"/>
      <c r="D1" s="164"/>
      <c r="E1" s="176"/>
      <c r="F1" s="177"/>
      <c r="H1" s="169" t="s">
        <v>18</v>
      </c>
      <c r="I1" s="170"/>
      <c r="J1" s="170"/>
      <c r="K1" s="170"/>
      <c r="L1" s="171"/>
      <c r="R1" s="178"/>
      <c r="S1" s="178"/>
      <c r="T1" s="178"/>
      <c r="U1" s="178"/>
      <c r="V1" s="178"/>
      <c r="W1" s="178"/>
    </row>
    <row r="2" spans="1:25" ht="15.75" x14ac:dyDescent="0.2">
      <c r="A2" s="162"/>
      <c r="B2" s="179"/>
      <c r="C2" s="179"/>
      <c r="D2" s="179"/>
      <c r="E2" s="180"/>
      <c r="F2" s="177"/>
      <c r="H2" s="181" t="s">
        <v>59</v>
      </c>
      <c r="I2" s="137"/>
      <c r="J2" s="137" t="s">
        <v>61</v>
      </c>
      <c r="K2" s="137"/>
      <c r="L2" s="138"/>
      <c r="R2" s="178"/>
      <c r="S2" s="178"/>
      <c r="T2" s="178"/>
      <c r="U2" s="178"/>
      <c r="V2" s="178"/>
      <c r="W2" s="178"/>
    </row>
    <row r="3" spans="1:25" ht="13.5" thickBot="1" x14ac:dyDescent="0.25">
      <c r="A3" s="172" t="s">
        <v>43</v>
      </c>
      <c r="B3" s="182"/>
      <c r="C3" s="182"/>
      <c r="D3" s="109" t="s">
        <v>12</v>
      </c>
      <c r="E3" s="110" t="s">
        <v>41</v>
      </c>
      <c r="F3" s="183"/>
      <c r="H3" s="181" t="s">
        <v>97</v>
      </c>
      <c r="I3" s="137"/>
      <c r="J3" s="137"/>
      <c r="K3" s="137"/>
      <c r="L3" s="138"/>
      <c r="R3" s="178"/>
      <c r="S3" s="178"/>
      <c r="T3" s="178"/>
      <c r="U3" s="178"/>
      <c r="V3" s="178"/>
      <c r="W3" s="178"/>
    </row>
    <row r="4" spans="1:25" ht="13.5" thickBot="1" x14ac:dyDescent="0.25">
      <c r="A4" s="184" t="s">
        <v>134</v>
      </c>
      <c r="B4" s="185"/>
      <c r="C4" s="185"/>
      <c r="D4" s="114"/>
      <c r="E4" s="115"/>
      <c r="H4" s="186" t="s">
        <v>60</v>
      </c>
      <c r="I4" s="139"/>
      <c r="J4" s="139"/>
      <c r="K4" s="139"/>
      <c r="L4" s="140"/>
      <c r="R4" s="178"/>
      <c r="S4" s="178"/>
      <c r="T4" s="178"/>
      <c r="U4" s="178"/>
      <c r="V4" s="178"/>
      <c r="W4" s="178"/>
    </row>
    <row r="5" spans="1:25" x14ac:dyDescent="0.2">
      <c r="A5" s="3"/>
      <c r="R5" s="187"/>
      <c r="S5" s="187"/>
      <c r="T5" s="187"/>
      <c r="U5" s="187"/>
      <c r="V5" s="187"/>
      <c r="W5" s="187"/>
    </row>
    <row r="6" spans="1:25" ht="15.75" thickBot="1" x14ac:dyDescent="0.25">
      <c r="R6" s="187"/>
      <c r="S6" s="187"/>
      <c r="T6" s="187"/>
      <c r="U6" s="131"/>
      <c r="V6" s="131"/>
      <c r="W6" s="178"/>
    </row>
    <row r="7" spans="1:25" ht="13.5" thickBot="1" x14ac:dyDescent="0.25">
      <c r="A7" s="188" t="s">
        <v>14</v>
      </c>
      <c r="B7" s="189" t="s">
        <v>13</v>
      </c>
      <c r="C7" s="190" t="s">
        <v>16</v>
      </c>
      <c r="D7" s="191" t="s">
        <v>99</v>
      </c>
      <c r="E7" s="192" t="s">
        <v>100</v>
      </c>
      <c r="F7" s="192"/>
      <c r="G7" s="192"/>
      <c r="H7" s="192"/>
      <c r="I7" s="193" t="s">
        <v>101</v>
      </c>
      <c r="J7" s="193"/>
      <c r="K7" s="193"/>
      <c r="L7" s="193"/>
      <c r="M7" s="194" t="s">
        <v>102</v>
      </c>
      <c r="N7" s="194"/>
      <c r="O7" s="194"/>
      <c r="P7" s="194"/>
      <c r="Q7" s="195"/>
      <c r="R7" s="196" t="s">
        <v>103</v>
      </c>
      <c r="S7" s="197" t="s">
        <v>104</v>
      </c>
      <c r="T7" s="197" t="s">
        <v>105</v>
      </c>
      <c r="U7" s="197" t="s">
        <v>106</v>
      </c>
      <c r="V7" s="198" t="s">
        <v>107</v>
      </c>
      <c r="W7" s="199" t="s">
        <v>108</v>
      </c>
      <c r="Y7" t="s">
        <v>139</v>
      </c>
    </row>
    <row r="8" spans="1:25" ht="13.5" thickBot="1" x14ac:dyDescent="0.25">
      <c r="A8" s="200"/>
      <c r="B8" s="189"/>
      <c r="C8" s="190"/>
      <c r="D8" s="191"/>
      <c r="E8" s="201" t="s">
        <v>109</v>
      </c>
      <c r="F8" s="202" t="s">
        <v>110</v>
      </c>
      <c r="G8" s="203" t="s">
        <v>111</v>
      </c>
      <c r="H8" s="204" t="s">
        <v>108</v>
      </c>
      <c r="I8" s="201" t="s">
        <v>109</v>
      </c>
      <c r="J8" s="202" t="s">
        <v>110</v>
      </c>
      <c r="K8" s="203" t="s">
        <v>111</v>
      </c>
      <c r="L8" s="204" t="s">
        <v>108</v>
      </c>
      <c r="M8" s="201" t="s">
        <v>109</v>
      </c>
      <c r="N8" s="202" t="s">
        <v>110</v>
      </c>
      <c r="O8" s="203" t="s">
        <v>111</v>
      </c>
      <c r="P8" s="204" t="s">
        <v>108</v>
      </c>
      <c r="Q8" s="195"/>
      <c r="R8" s="205"/>
      <c r="S8" s="206"/>
      <c r="T8" s="206"/>
      <c r="U8" s="206"/>
      <c r="V8" s="207"/>
      <c r="W8" s="208"/>
      <c r="Y8" t="s">
        <v>140</v>
      </c>
    </row>
    <row r="9" spans="1:25" x14ac:dyDescent="0.2">
      <c r="A9" s="209"/>
      <c r="B9" s="210" t="s">
        <v>135</v>
      </c>
      <c r="C9" s="211" t="s">
        <v>54</v>
      </c>
      <c r="D9" s="212">
        <v>2</v>
      </c>
      <c r="E9" s="213">
        <v>32</v>
      </c>
      <c r="F9" s="214">
        <v>34</v>
      </c>
      <c r="G9" s="215">
        <v>64</v>
      </c>
      <c r="H9" s="216">
        <v>1</v>
      </c>
      <c r="I9" s="213">
        <v>35</v>
      </c>
      <c r="J9" s="214">
        <v>37</v>
      </c>
      <c r="K9" s="215">
        <v>70</v>
      </c>
      <c r="L9" s="216">
        <v>1</v>
      </c>
      <c r="M9" s="213">
        <v>40</v>
      </c>
      <c r="N9" s="214">
        <v>42</v>
      </c>
      <c r="O9" s="215">
        <v>80</v>
      </c>
      <c r="P9" s="216">
        <v>1</v>
      </c>
      <c r="Q9" s="217"/>
      <c r="R9" s="218">
        <v>7</v>
      </c>
      <c r="S9" s="219" t="s">
        <v>95</v>
      </c>
      <c r="T9" s="219" t="s">
        <v>95</v>
      </c>
      <c r="U9" s="219" t="s">
        <v>95</v>
      </c>
      <c r="V9" s="220" t="s">
        <v>95</v>
      </c>
      <c r="W9" s="216">
        <v>1</v>
      </c>
      <c r="Y9">
        <v>5</v>
      </c>
    </row>
    <row r="10" spans="1:25" x14ac:dyDescent="0.2">
      <c r="A10" s="221"/>
      <c r="B10" s="222" t="s">
        <v>91</v>
      </c>
      <c r="C10" s="223" t="s">
        <v>54</v>
      </c>
      <c r="D10" s="224">
        <v>3.5</v>
      </c>
      <c r="E10" s="225">
        <v>29</v>
      </c>
      <c r="F10" s="226">
        <v>30</v>
      </c>
      <c r="G10" s="227">
        <v>55.5</v>
      </c>
      <c r="H10" s="228">
        <v>2</v>
      </c>
      <c r="I10" s="225">
        <v>33</v>
      </c>
      <c r="J10" s="226">
        <v>35</v>
      </c>
      <c r="K10" s="227">
        <v>64.5</v>
      </c>
      <c r="L10" s="228">
        <v>2</v>
      </c>
      <c r="M10" s="225">
        <v>35</v>
      </c>
      <c r="N10" s="226">
        <v>38</v>
      </c>
      <c r="O10" s="227">
        <v>69.5</v>
      </c>
      <c r="P10" s="228">
        <v>2</v>
      </c>
      <c r="Q10" s="217"/>
      <c r="R10" s="218">
        <v>6</v>
      </c>
      <c r="S10" s="219" t="s">
        <v>95</v>
      </c>
      <c r="T10" s="219" t="s">
        <v>95</v>
      </c>
      <c r="U10" s="219" t="s">
        <v>95</v>
      </c>
      <c r="V10" s="220" t="s">
        <v>95</v>
      </c>
      <c r="W10" s="228">
        <v>2</v>
      </c>
      <c r="Y10">
        <v>7</v>
      </c>
    </row>
    <row r="11" spans="1:25" x14ac:dyDescent="0.2">
      <c r="A11" s="221"/>
      <c r="B11" s="222" t="s">
        <v>92</v>
      </c>
      <c r="C11" s="223" t="s">
        <v>78</v>
      </c>
      <c r="D11" s="224">
        <v>0</v>
      </c>
      <c r="E11" s="225">
        <v>21</v>
      </c>
      <c r="F11" s="226">
        <v>24</v>
      </c>
      <c r="G11" s="227">
        <v>45</v>
      </c>
      <c r="H11" s="228">
        <v>3</v>
      </c>
      <c r="I11" s="225">
        <v>24</v>
      </c>
      <c r="J11" s="226">
        <v>22</v>
      </c>
      <c r="K11" s="227">
        <v>46</v>
      </c>
      <c r="L11" s="228">
        <v>3</v>
      </c>
      <c r="M11" s="225">
        <v>19</v>
      </c>
      <c r="N11" s="226">
        <v>17</v>
      </c>
      <c r="O11" s="227">
        <v>36</v>
      </c>
      <c r="P11" s="228">
        <v>5</v>
      </c>
      <c r="Q11" s="217"/>
      <c r="R11" s="218">
        <v>5</v>
      </c>
      <c r="S11" s="219" t="s">
        <v>95</v>
      </c>
      <c r="T11" s="219" t="s">
        <v>95</v>
      </c>
      <c r="U11" s="219" t="s">
        <v>95</v>
      </c>
      <c r="V11" s="220" t="s">
        <v>95</v>
      </c>
      <c r="W11" s="228">
        <v>3</v>
      </c>
      <c r="Y11">
        <v>1</v>
      </c>
    </row>
    <row r="12" spans="1:25" x14ac:dyDescent="0.2">
      <c r="A12" s="221"/>
      <c r="B12" s="222" t="s">
        <v>137</v>
      </c>
      <c r="C12" s="223" t="s">
        <v>54</v>
      </c>
      <c r="D12" s="224">
        <v>2.5</v>
      </c>
      <c r="E12" s="225">
        <v>21</v>
      </c>
      <c r="F12" s="226">
        <v>18</v>
      </c>
      <c r="G12" s="227">
        <v>36.5</v>
      </c>
      <c r="H12" s="228">
        <v>5</v>
      </c>
      <c r="I12" s="225">
        <v>25</v>
      </c>
      <c r="J12" s="226">
        <v>23</v>
      </c>
      <c r="K12" s="227">
        <v>45.5</v>
      </c>
      <c r="L12" s="228">
        <v>4</v>
      </c>
      <c r="M12" s="225">
        <v>24</v>
      </c>
      <c r="N12" s="226">
        <v>20</v>
      </c>
      <c r="O12" s="227">
        <v>41.5</v>
      </c>
      <c r="P12" s="228">
        <v>3</v>
      </c>
      <c r="Q12" s="217"/>
      <c r="R12" s="218">
        <v>4</v>
      </c>
      <c r="S12" s="219" t="s">
        <v>95</v>
      </c>
      <c r="T12" s="219" t="s">
        <v>95</v>
      </c>
      <c r="U12" s="219" t="s">
        <v>95</v>
      </c>
      <c r="V12" s="220" t="s">
        <v>95</v>
      </c>
      <c r="W12" s="228">
        <v>4</v>
      </c>
      <c r="Y12">
        <v>8</v>
      </c>
    </row>
    <row r="13" spans="1:25" x14ac:dyDescent="0.2">
      <c r="A13" s="221"/>
      <c r="B13" s="222" t="s">
        <v>94</v>
      </c>
      <c r="C13" s="223" t="s">
        <v>54</v>
      </c>
      <c r="D13" s="224">
        <v>5.5</v>
      </c>
      <c r="E13" s="225">
        <v>23</v>
      </c>
      <c r="F13" s="226">
        <v>24</v>
      </c>
      <c r="G13" s="227">
        <v>41.5</v>
      </c>
      <c r="H13" s="228">
        <v>4</v>
      </c>
      <c r="I13" s="225">
        <v>26</v>
      </c>
      <c r="J13" s="226">
        <v>24</v>
      </c>
      <c r="K13" s="227">
        <v>44.5</v>
      </c>
      <c r="L13" s="228">
        <v>5</v>
      </c>
      <c r="M13" s="225">
        <v>22</v>
      </c>
      <c r="N13" s="226">
        <v>21</v>
      </c>
      <c r="O13" s="227">
        <v>37.5</v>
      </c>
      <c r="P13" s="228">
        <v>4</v>
      </c>
      <c r="Q13" s="217"/>
      <c r="R13" s="218">
        <v>3</v>
      </c>
      <c r="S13" s="219" t="s">
        <v>95</v>
      </c>
      <c r="T13" s="219" t="s">
        <v>95</v>
      </c>
      <c r="U13" s="219" t="s">
        <v>95</v>
      </c>
      <c r="V13" s="220" t="s">
        <v>95</v>
      </c>
      <c r="W13" s="228">
        <v>5</v>
      </c>
      <c r="Y13">
        <v>2</v>
      </c>
    </row>
    <row r="14" spans="1:25" x14ac:dyDescent="0.2">
      <c r="A14" s="221"/>
      <c r="B14" s="222" t="s">
        <v>93</v>
      </c>
      <c r="C14" s="223" t="s">
        <v>78</v>
      </c>
      <c r="D14" s="224">
        <v>4</v>
      </c>
      <c r="E14" s="225">
        <v>20</v>
      </c>
      <c r="F14" s="226">
        <v>20</v>
      </c>
      <c r="G14" s="227">
        <v>36</v>
      </c>
      <c r="H14" s="228">
        <v>6</v>
      </c>
      <c r="I14" s="225">
        <v>23</v>
      </c>
      <c r="J14" s="226">
        <v>21</v>
      </c>
      <c r="K14" s="227">
        <v>40</v>
      </c>
      <c r="L14" s="228">
        <v>6</v>
      </c>
      <c r="M14" s="225">
        <v>21</v>
      </c>
      <c r="N14" s="226">
        <v>16</v>
      </c>
      <c r="O14" s="227">
        <v>33</v>
      </c>
      <c r="P14" s="228">
        <v>6</v>
      </c>
      <c r="Q14" s="217"/>
      <c r="R14" s="218">
        <v>2</v>
      </c>
      <c r="S14" s="219" t="s">
        <v>95</v>
      </c>
      <c r="T14" s="219" t="s">
        <v>95</v>
      </c>
      <c r="U14" s="219" t="s">
        <v>95</v>
      </c>
      <c r="V14" s="220" t="s">
        <v>95</v>
      </c>
      <c r="W14" s="228">
        <v>6</v>
      </c>
      <c r="Y14">
        <v>3</v>
      </c>
    </row>
    <row r="15" spans="1:25" x14ac:dyDescent="0.2">
      <c r="A15" s="221"/>
      <c r="B15" s="222" t="s">
        <v>90</v>
      </c>
      <c r="C15" s="223" t="s">
        <v>54</v>
      </c>
      <c r="D15" s="224">
        <v>7</v>
      </c>
      <c r="E15" s="225">
        <v>22</v>
      </c>
      <c r="F15" s="226">
        <v>20</v>
      </c>
      <c r="G15" s="227">
        <v>35</v>
      </c>
      <c r="H15" s="228">
        <v>7</v>
      </c>
      <c r="I15" s="225">
        <v>22</v>
      </c>
      <c r="J15" s="226">
        <v>23</v>
      </c>
      <c r="K15" s="227">
        <v>38</v>
      </c>
      <c r="L15" s="228">
        <v>7</v>
      </c>
      <c r="M15" s="225">
        <v>19</v>
      </c>
      <c r="N15" s="226">
        <v>18</v>
      </c>
      <c r="O15" s="227">
        <v>30</v>
      </c>
      <c r="P15" s="228">
        <v>7</v>
      </c>
      <c r="Q15" s="217"/>
      <c r="R15" s="218">
        <v>1</v>
      </c>
      <c r="S15" s="219" t="s">
        <v>95</v>
      </c>
      <c r="T15" s="219" t="s">
        <v>95</v>
      </c>
      <c r="U15" s="219" t="s">
        <v>95</v>
      </c>
      <c r="V15" s="220" t="s">
        <v>95</v>
      </c>
      <c r="W15" s="228">
        <v>7</v>
      </c>
      <c r="Y15">
        <v>4</v>
      </c>
    </row>
    <row r="16" spans="1:25" ht="13.5" thickBot="1" x14ac:dyDescent="0.25">
      <c r="A16" s="230"/>
      <c r="B16" s="231" t="s">
        <v>136</v>
      </c>
      <c r="C16" s="232" t="s">
        <v>123</v>
      </c>
      <c r="D16" s="233">
        <v>6</v>
      </c>
      <c r="E16" s="234">
        <v>14</v>
      </c>
      <c r="F16" s="235">
        <v>11</v>
      </c>
      <c r="G16" s="236">
        <v>19</v>
      </c>
      <c r="H16" s="237">
        <v>8</v>
      </c>
      <c r="I16" s="234">
        <v>15</v>
      </c>
      <c r="J16" s="235">
        <v>12</v>
      </c>
      <c r="K16" s="236">
        <v>21</v>
      </c>
      <c r="L16" s="237">
        <v>8</v>
      </c>
      <c r="M16" s="234">
        <v>17</v>
      </c>
      <c r="N16" s="235">
        <v>11</v>
      </c>
      <c r="O16" s="236">
        <v>22</v>
      </c>
      <c r="P16" s="237">
        <v>8</v>
      </c>
      <c r="Q16" s="217"/>
      <c r="R16" s="238">
        <v>0</v>
      </c>
      <c r="S16" s="239" t="s">
        <v>95</v>
      </c>
      <c r="T16" s="239" t="s">
        <v>95</v>
      </c>
      <c r="U16" s="239" t="s">
        <v>95</v>
      </c>
      <c r="V16" s="240" t="s">
        <v>95</v>
      </c>
      <c r="W16" s="237">
        <v>8</v>
      </c>
      <c r="Y16">
        <v>6</v>
      </c>
    </row>
    <row r="18" spans="1:25" ht="13.5" thickBot="1" x14ac:dyDescent="0.25"/>
    <row r="19" spans="1:25" ht="13.5" thickBot="1" x14ac:dyDescent="0.25">
      <c r="A19" s="188" t="s">
        <v>14</v>
      </c>
      <c r="B19" s="189" t="s">
        <v>13</v>
      </c>
      <c r="C19" s="190" t="s">
        <v>16</v>
      </c>
      <c r="D19" s="191" t="s">
        <v>99</v>
      </c>
      <c r="E19" s="192" t="s">
        <v>100</v>
      </c>
      <c r="F19" s="192"/>
      <c r="G19" s="192"/>
      <c r="H19" s="192"/>
      <c r="I19" s="193" t="s">
        <v>101</v>
      </c>
      <c r="J19" s="193"/>
      <c r="K19" s="193"/>
      <c r="L19" s="193"/>
      <c r="M19" s="194" t="s">
        <v>102</v>
      </c>
      <c r="N19" s="194"/>
      <c r="O19" s="194"/>
      <c r="P19" s="194"/>
      <c r="Q19" s="195"/>
      <c r="R19" s="196" t="s">
        <v>103</v>
      </c>
      <c r="S19" s="197" t="s">
        <v>104</v>
      </c>
      <c r="T19" s="197" t="s">
        <v>105</v>
      </c>
      <c r="U19" s="197" t="s">
        <v>106</v>
      </c>
      <c r="V19" s="198" t="s">
        <v>107</v>
      </c>
      <c r="W19" s="199" t="s">
        <v>108</v>
      </c>
    </row>
    <row r="20" spans="1:25" ht="13.5" thickBot="1" x14ac:dyDescent="0.25">
      <c r="A20" s="200"/>
      <c r="B20" s="189"/>
      <c r="C20" s="190"/>
      <c r="D20" s="191"/>
      <c r="E20" s="201" t="s">
        <v>109</v>
      </c>
      <c r="F20" s="202" t="s">
        <v>110</v>
      </c>
      <c r="G20" s="203" t="s">
        <v>111</v>
      </c>
      <c r="H20" s="204" t="s">
        <v>108</v>
      </c>
      <c r="I20" s="201" t="s">
        <v>109</v>
      </c>
      <c r="J20" s="202" t="s">
        <v>110</v>
      </c>
      <c r="K20" s="203" t="s">
        <v>111</v>
      </c>
      <c r="L20" s="204" t="s">
        <v>108</v>
      </c>
      <c r="M20" s="201" t="s">
        <v>109</v>
      </c>
      <c r="N20" s="202" t="s">
        <v>110</v>
      </c>
      <c r="O20" s="203" t="s">
        <v>111</v>
      </c>
      <c r="P20" s="204" t="s">
        <v>108</v>
      </c>
      <c r="Q20" s="195"/>
      <c r="R20" s="205"/>
      <c r="S20" s="206"/>
      <c r="T20" s="206"/>
      <c r="U20" s="206"/>
      <c r="V20" s="207"/>
      <c r="W20" s="208"/>
    </row>
    <row r="21" spans="1:25" x14ac:dyDescent="0.2">
      <c r="A21" s="209"/>
      <c r="B21" s="210" t="s">
        <v>138</v>
      </c>
      <c r="C21" s="211" t="s">
        <v>54</v>
      </c>
      <c r="D21" s="212">
        <v>3.5</v>
      </c>
      <c r="E21" s="213">
        <v>25</v>
      </c>
      <c r="F21" s="214">
        <v>25</v>
      </c>
      <c r="G21" s="215">
        <v>46.5</v>
      </c>
      <c r="H21" s="216">
        <v>1</v>
      </c>
      <c r="I21" s="213">
        <v>27</v>
      </c>
      <c r="J21" s="214">
        <v>23</v>
      </c>
      <c r="K21" s="215">
        <v>46.5</v>
      </c>
      <c r="L21" s="216">
        <v>1</v>
      </c>
      <c r="M21" s="213">
        <v>31</v>
      </c>
      <c r="N21" s="214">
        <v>26</v>
      </c>
      <c r="O21" s="215">
        <v>53.5</v>
      </c>
      <c r="P21" s="216">
        <v>1</v>
      </c>
      <c r="Q21" s="217"/>
      <c r="R21" s="218">
        <v>3</v>
      </c>
      <c r="S21" s="219" t="s">
        <v>95</v>
      </c>
      <c r="T21" s="219" t="s">
        <v>95</v>
      </c>
      <c r="U21" s="219" t="s">
        <v>95</v>
      </c>
      <c r="V21" s="229" t="s">
        <v>95</v>
      </c>
      <c r="W21" s="216">
        <v>1</v>
      </c>
      <c r="Y21">
        <v>4</v>
      </c>
    </row>
    <row r="22" spans="1:25" x14ac:dyDescent="0.2">
      <c r="A22" s="221"/>
      <c r="B22" s="222" t="s">
        <v>83</v>
      </c>
      <c r="C22" s="223" t="s">
        <v>53</v>
      </c>
      <c r="D22" s="224">
        <v>5.5</v>
      </c>
      <c r="E22" s="225">
        <v>25</v>
      </c>
      <c r="F22" s="226">
        <v>24</v>
      </c>
      <c r="G22" s="227">
        <v>43.5</v>
      </c>
      <c r="H22" s="228">
        <v>3</v>
      </c>
      <c r="I22" s="225">
        <v>26</v>
      </c>
      <c r="J22" s="226">
        <v>24</v>
      </c>
      <c r="K22" s="227">
        <v>44.5</v>
      </c>
      <c r="L22" s="228">
        <v>2</v>
      </c>
      <c r="M22" s="225">
        <v>29</v>
      </c>
      <c r="N22" s="226">
        <v>23</v>
      </c>
      <c r="O22" s="227">
        <v>46.5</v>
      </c>
      <c r="P22" s="228">
        <v>2</v>
      </c>
      <c r="Q22" s="217"/>
      <c r="R22" s="218">
        <v>2</v>
      </c>
      <c r="S22" s="219" t="s">
        <v>95</v>
      </c>
      <c r="T22" s="219" t="s">
        <v>95</v>
      </c>
      <c r="U22" s="219" t="s">
        <v>95</v>
      </c>
      <c r="V22" s="229" t="s">
        <v>95</v>
      </c>
      <c r="W22" s="228">
        <v>2</v>
      </c>
      <c r="Y22">
        <v>1</v>
      </c>
    </row>
    <row r="23" spans="1:25" x14ac:dyDescent="0.2">
      <c r="A23" s="221"/>
      <c r="B23" s="222" t="s">
        <v>82</v>
      </c>
      <c r="C23" s="223" t="s">
        <v>53</v>
      </c>
      <c r="D23" s="224">
        <v>6</v>
      </c>
      <c r="E23" s="225">
        <v>24</v>
      </c>
      <c r="F23" s="226">
        <v>27</v>
      </c>
      <c r="G23" s="227">
        <v>45</v>
      </c>
      <c r="H23" s="228">
        <v>2</v>
      </c>
      <c r="I23" s="225">
        <v>22</v>
      </c>
      <c r="J23" s="226">
        <v>26</v>
      </c>
      <c r="K23" s="227">
        <v>42</v>
      </c>
      <c r="L23" s="228">
        <v>3</v>
      </c>
      <c r="M23" s="225">
        <v>22</v>
      </c>
      <c r="N23" s="226">
        <v>19</v>
      </c>
      <c r="O23" s="227">
        <v>35</v>
      </c>
      <c r="P23" s="228">
        <v>3</v>
      </c>
      <c r="Q23" s="217"/>
      <c r="R23" s="218">
        <v>1</v>
      </c>
      <c r="S23" s="219" t="s">
        <v>95</v>
      </c>
      <c r="T23" s="219" t="s">
        <v>95</v>
      </c>
      <c r="U23" s="219" t="s">
        <v>95</v>
      </c>
      <c r="V23" s="229" t="s">
        <v>95</v>
      </c>
      <c r="W23" s="228">
        <v>3</v>
      </c>
      <c r="Y23">
        <v>2</v>
      </c>
    </row>
    <row r="24" spans="1:25" ht="13.5" thickBot="1" x14ac:dyDescent="0.25">
      <c r="A24" s="230"/>
      <c r="B24" s="231" t="s">
        <v>85</v>
      </c>
      <c r="C24" s="232" t="s">
        <v>86</v>
      </c>
      <c r="D24" s="233">
        <v>4.5</v>
      </c>
      <c r="E24" s="234">
        <v>15</v>
      </c>
      <c r="F24" s="235">
        <v>20</v>
      </c>
      <c r="G24" s="236">
        <v>30.5</v>
      </c>
      <c r="H24" s="237">
        <v>4</v>
      </c>
      <c r="I24" s="234">
        <v>18</v>
      </c>
      <c r="J24" s="235">
        <v>20</v>
      </c>
      <c r="K24" s="236">
        <v>33.5</v>
      </c>
      <c r="L24" s="237">
        <v>4</v>
      </c>
      <c r="M24" s="234">
        <v>17</v>
      </c>
      <c r="N24" s="235">
        <v>17</v>
      </c>
      <c r="O24" s="236">
        <v>29.5</v>
      </c>
      <c r="P24" s="237">
        <v>4</v>
      </c>
      <c r="Q24" s="217"/>
      <c r="R24" s="238">
        <v>0</v>
      </c>
      <c r="S24" s="239" t="s">
        <v>95</v>
      </c>
      <c r="T24" s="239" t="s">
        <v>95</v>
      </c>
      <c r="U24" s="239" t="s">
        <v>95</v>
      </c>
      <c r="V24" s="241" t="s">
        <v>95</v>
      </c>
      <c r="W24" s="237">
        <v>4</v>
      </c>
      <c r="Y24">
        <v>3</v>
      </c>
    </row>
  </sheetData>
  <sortState ref="B21:W24">
    <sortCondition ref="W21:W24"/>
  </sortState>
  <mergeCells count="31">
    <mergeCell ref="T19:T20"/>
    <mergeCell ref="U19:U20"/>
    <mergeCell ref="V19:V20"/>
    <mergeCell ref="W19:W20"/>
    <mergeCell ref="W7:W8"/>
    <mergeCell ref="A19:A20"/>
    <mergeCell ref="B19:B20"/>
    <mergeCell ref="C19:C20"/>
    <mergeCell ref="D19:D20"/>
    <mergeCell ref="E19:H19"/>
    <mergeCell ref="I19:L19"/>
    <mergeCell ref="M19:P19"/>
    <mergeCell ref="R19:R20"/>
    <mergeCell ref="S19:S20"/>
    <mergeCell ref="M7:P7"/>
    <mergeCell ref="R7:R8"/>
    <mergeCell ref="S7:S8"/>
    <mergeCell ref="T7:T8"/>
    <mergeCell ref="U7:U8"/>
    <mergeCell ref="V7:V8"/>
    <mergeCell ref="A7:A8"/>
    <mergeCell ref="B7:B8"/>
    <mergeCell ref="C7:C8"/>
    <mergeCell ref="D7:D8"/>
    <mergeCell ref="E7:H7"/>
    <mergeCell ref="I7:L7"/>
    <mergeCell ref="A1:A2"/>
    <mergeCell ref="B1:E2"/>
    <mergeCell ref="H1:L1"/>
    <mergeCell ref="A3:C3"/>
    <mergeCell ref="A4:C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Spd_B-W</vt:lpstr>
      <vt:lpstr>Spd_B-M</vt:lpstr>
      <vt:lpstr>Spd_C-W</vt:lpstr>
      <vt:lpstr>Spd_D-W</vt:lpstr>
      <vt:lpstr>Spd_D-M</vt:lpstr>
      <vt:lpstr>Stl_A</vt:lpstr>
      <vt:lpstr>Stl_B</vt:lpstr>
      <vt:lpstr>Stl_C</vt:lpstr>
      <vt:lpstr>Stl_D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2014-03-22T07:16:05Z</cp:lastPrinted>
  <dcterms:created xsi:type="dcterms:W3CDTF">2013-05-09T11:06:14Z</dcterms:created>
  <dcterms:modified xsi:type="dcterms:W3CDTF">2014-03-23T04:12:05Z</dcterms:modified>
</cp:coreProperties>
</file>