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631" activeTab="3"/>
  </bookViews>
  <sheets>
    <sheet name="V" sheetId="1" r:id="rId1"/>
    <sheet name="Inscription List" sheetId="2" r:id="rId2"/>
    <sheet name="Freestyle Slalom" sheetId="3" r:id="rId3"/>
    <sheet name="Speed Slalom" sheetId="4" r:id="rId4"/>
    <sheet name="Podiums" sheetId="5" r:id="rId5"/>
  </sheets>
  <definedNames>
    <definedName name="_xlnm._FilterDatabase" localSheetId="1" hidden="1">'Inscription List'!$G$4:$L$22</definedName>
    <definedName name="CRITERIA" localSheetId="1">'Inscription List'!$A$4:$L$4</definedName>
    <definedName name="_xlnm.Print_Area" localSheetId="2">'Freestyle Slalom'!$A$1:$Q$54</definedName>
    <definedName name="_xlnm.Print_Area" localSheetId="1">'Inscription List'!$A$1:$L$63</definedName>
    <definedName name="_xlnm.Print_Area" localSheetId="4">'Podiums'!$A$1:$H$47</definedName>
    <definedName name="_xlnm.Print_Area" localSheetId="3">'Speed Slalom'!$O$42:$AA$94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4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<sst xmlns="http://schemas.openxmlformats.org/spreadsheetml/2006/main" count="812" uniqueCount="261">
  <si>
    <t>1er Run</t>
  </si>
  <si>
    <t>2ème Run</t>
  </si>
  <si>
    <t>TOTAL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</si>
  <si>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</si>
  <si>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</si>
  <si>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</si>
  <si>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</si>
  <si>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</si>
  <si>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</si>
  <si>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</si>
  <si>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</si>
  <si>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</si>
  <si>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</si>
  <si>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</si>
  <si>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</si>
  <si>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</si>
  <si>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</si>
  <si>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</si>
  <si>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</si>
  <si>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Prénom</t>
  </si>
  <si>
    <t>Club</t>
  </si>
  <si>
    <t>Surname</t>
  </si>
  <si>
    <t>Club / Country</t>
  </si>
  <si>
    <t>Paid</t>
  </si>
  <si>
    <t>Gender</t>
  </si>
  <si>
    <t>Speed Slalom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</si>
  <si>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</si>
  <si>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</si>
  <si>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</si>
  <si>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</si>
  <si>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</si>
  <si>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</si>
  <si>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</si>
  <si>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</si>
  <si>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</si>
  <si>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</si>
  <si>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</si>
  <si>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</si>
  <si>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</si>
  <si>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</si>
  <si>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</si>
  <si>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</si>
  <si>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</si>
  <si>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</si>
  <si>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</si>
  <si>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</si>
  <si>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</si>
  <si>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</si>
  <si>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</si>
  <si>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</si>
  <si>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</si>
  <si>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</si>
  <si>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</si>
  <si>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</si>
  <si>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</si>
  <si>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</si>
  <si>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</si>
  <si>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</si>
  <si>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</si>
  <si>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</si>
  <si>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</si>
  <si>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</si>
  <si>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</si>
  <si>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</si>
  <si>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</si>
  <si>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</si>
  <si>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</si>
  <si>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</si>
  <si>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</si>
  <si>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</si>
  <si>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</si>
  <si>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</si>
  <si>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</si>
  <si>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</si>
  <si>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</si>
  <si>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</si>
  <si>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</si>
  <si>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</si>
  <si>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</si>
  <si>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</si>
  <si>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</si>
  <si>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</si>
  <si>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</si>
  <si>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</si>
  <si>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</si>
  <si>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</si>
  <si>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</si>
  <si>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</si>
  <si>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</si>
  <si>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</si>
  <si>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</si>
  <si>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</si>
  <si>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</si>
  <si>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</si>
  <si>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</si>
  <si>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Podiums de High Jump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</si>
  <si>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</si>
  <si>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</si>
  <si>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</si>
  <si>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</si>
  <si>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</si>
  <si>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</si>
  <si>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</si>
  <si>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</si>
  <si>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</si>
  <si>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</si>
  <si>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</si>
  <si>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</si>
  <si>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</si>
  <si>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</si>
  <si>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</si>
  <si>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email adress</t>
  </si>
  <si>
    <t>Shuffles</t>
  </si>
  <si>
    <t xml:space="preserve">Free Jump </t>
  </si>
  <si>
    <t>2006 February 26-27</t>
  </si>
  <si>
    <t xml:space="preserve">Federation Cup, Moscow, </t>
  </si>
  <si>
    <t>Soraya</t>
  </si>
  <si>
    <t>GHADERY</t>
  </si>
  <si>
    <t>TEAM FRANCE</t>
  </si>
  <si>
    <t>Malvina</t>
  </si>
  <si>
    <t>FAVRE</t>
  </si>
  <si>
    <t>FRANCE - ST Medard en Jalles</t>
  </si>
  <si>
    <t>Polina</t>
  </si>
  <si>
    <t>Semenova</t>
  </si>
  <si>
    <t>russia</t>
  </si>
  <si>
    <t>Olga</t>
  </si>
  <si>
    <t>Fadina</t>
  </si>
  <si>
    <t>rRussia</t>
  </si>
  <si>
    <t>Oksana</t>
  </si>
  <si>
    <t>Gindina</t>
  </si>
  <si>
    <t>Russia St.Petersburg</t>
  </si>
  <si>
    <t>Fanny</t>
  </si>
  <si>
    <t>VIOLEAU</t>
  </si>
  <si>
    <t>Monic</t>
  </si>
  <si>
    <t>HEMAR</t>
  </si>
  <si>
    <t>FRANCE - St Medard en Jalles</t>
  </si>
  <si>
    <t>Maria</t>
  </si>
  <si>
    <t>Beklemischeva</t>
  </si>
  <si>
    <t>Podmarkova</t>
  </si>
  <si>
    <t>Russia</t>
  </si>
  <si>
    <t>Severine</t>
  </si>
  <si>
    <t>THOMAS</t>
  </si>
  <si>
    <t>Ksenia</t>
  </si>
  <si>
    <t>Butakhina</t>
  </si>
  <si>
    <t>Rogozhina</t>
  </si>
  <si>
    <t>Julia</t>
  </si>
  <si>
    <t>Isaeva</t>
  </si>
  <si>
    <t>Russia, Novocherkassk</t>
  </si>
  <si>
    <t>Nadezda</t>
  </si>
  <si>
    <t>Zelenova</t>
  </si>
  <si>
    <t>Elena</t>
  </si>
  <si>
    <t>Avdyakova</t>
  </si>
  <si>
    <t>Ekaterina</t>
  </si>
  <si>
    <t>Dikushina</t>
  </si>
  <si>
    <t>Russia, Bremen</t>
  </si>
  <si>
    <t>Chloe</t>
  </si>
  <si>
    <t>HIVERT</t>
  </si>
  <si>
    <t>Alica</t>
  </si>
  <si>
    <t>Astakhnovich</t>
  </si>
  <si>
    <t>Beloruss Minsk</t>
  </si>
  <si>
    <t>w</t>
  </si>
  <si>
    <t>v</t>
  </si>
  <si>
    <t>Butahina</t>
  </si>
  <si>
    <t>Russia, Moscow</t>
  </si>
  <si>
    <t>Alexey</t>
  </si>
  <si>
    <t>Potapov</t>
  </si>
  <si>
    <t>Sergey</t>
  </si>
  <si>
    <t>Arkhipov</t>
  </si>
  <si>
    <t xml:space="preserve">Robin </t>
  </si>
  <si>
    <t>Tessier</t>
  </si>
  <si>
    <t>Russia, Saratov</t>
  </si>
  <si>
    <t>Russia Saratov</t>
  </si>
  <si>
    <t>Baphiste</t>
  </si>
  <si>
    <t>Joie</t>
  </si>
  <si>
    <t>Fort</t>
  </si>
  <si>
    <t>Lucas</t>
  </si>
  <si>
    <t>Romain</t>
  </si>
  <si>
    <t>Andrey</t>
  </si>
  <si>
    <t>Shalasov</t>
  </si>
  <si>
    <t>Guillaume</t>
  </si>
  <si>
    <t>BARBAZ</t>
  </si>
  <si>
    <t>France Montpelier</t>
  </si>
  <si>
    <t>Chrisophe</t>
  </si>
  <si>
    <t>Flinois</t>
  </si>
  <si>
    <t>yuriy</t>
  </si>
  <si>
    <t>Alexeev</t>
  </si>
  <si>
    <t>Evgeniy</t>
  </si>
  <si>
    <t>Kashko</t>
  </si>
  <si>
    <t>Kirill</t>
  </si>
  <si>
    <t>Ryazantsev</t>
  </si>
  <si>
    <t>France Rouen</t>
  </si>
  <si>
    <t>Belorus Minsk</t>
  </si>
  <si>
    <t>Team Russia / Moscow</t>
  </si>
  <si>
    <t>Maxim</t>
  </si>
  <si>
    <t>Kupshukov</t>
  </si>
  <si>
    <t>Russia Moscow</t>
  </si>
  <si>
    <t>Vincent</t>
  </si>
  <si>
    <t>VU VAN KHA</t>
  </si>
  <si>
    <t>Olivier</t>
  </si>
  <si>
    <t>HERRERO</t>
  </si>
  <si>
    <t>Anatoly</t>
  </si>
  <si>
    <t>Gorbatov</t>
  </si>
  <si>
    <t>Dmitry</t>
  </si>
  <si>
    <t>Milyokhin</t>
  </si>
  <si>
    <t>Aleksey</t>
  </si>
  <si>
    <t>Kravtsev</t>
  </si>
  <si>
    <t>Anufriev</t>
  </si>
  <si>
    <t xml:space="preserve">Ilya </t>
  </si>
  <si>
    <t>Fedichkin</t>
  </si>
  <si>
    <t>Vladimir</t>
  </si>
  <si>
    <t>Tkachev</t>
  </si>
  <si>
    <t>Timur</t>
  </si>
  <si>
    <t>Seregin</t>
  </si>
  <si>
    <t>Russia Samara</t>
  </si>
  <si>
    <t>Russia ,St.Petersburg</t>
  </si>
  <si>
    <t>Team Russia /Obninsk</t>
  </si>
  <si>
    <t>Alexandr</t>
  </si>
  <si>
    <t>Nechaev</t>
  </si>
  <si>
    <t>israel</t>
  </si>
  <si>
    <t>Artyom</t>
  </si>
  <si>
    <t>Kotikov</t>
  </si>
  <si>
    <t>Roman</t>
  </si>
  <si>
    <t>Hodobash</t>
  </si>
  <si>
    <t>Ukraine</t>
  </si>
  <si>
    <t>Sukhorukov</t>
  </si>
  <si>
    <t>Margarita</t>
  </si>
  <si>
    <t>Glukhova</t>
  </si>
  <si>
    <t>Veronika</t>
  </si>
  <si>
    <t>Livanova</t>
  </si>
  <si>
    <t>Antoine</t>
  </si>
  <si>
    <t>Imbert</t>
  </si>
  <si>
    <t>Alexander</t>
  </si>
  <si>
    <t>Gonzalez</t>
  </si>
  <si>
    <t>Jason</t>
  </si>
  <si>
    <t>Vladislav</t>
  </si>
  <si>
    <t>Egorov</t>
  </si>
  <si>
    <t>Russia Surgut</t>
  </si>
  <si>
    <t>Kashkin</t>
  </si>
  <si>
    <t xml:space="preserve">Igor </t>
  </si>
  <si>
    <t>Maltsev</t>
  </si>
  <si>
    <t>alexey</t>
  </si>
  <si>
    <t>lobov</t>
  </si>
  <si>
    <t>Vitaly</t>
  </si>
  <si>
    <t>Tarasevich</t>
  </si>
  <si>
    <t>Russia Obninsk</t>
  </si>
  <si>
    <t>Shvedov</t>
  </si>
  <si>
    <t>Victor</t>
  </si>
  <si>
    <t>Fekolkin</t>
  </si>
  <si>
    <t>Russia, Khimki</t>
  </si>
  <si>
    <t>Chambord</t>
  </si>
  <si>
    <t>France</t>
  </si>
  <si>
    <t>Yohann</t>
  </si>
  <si>
    <t>Gadhery</t>
  </si>
  <si>
    <t xml:space="preserve">Monic </t>
  </si>
  <si>
    <t>Hemar</t>
  </si>
  <si>
    <t>France&amp;St Medard en jalles</t>
  </si>
  <si>
    <t>Team France</t>
  </si>
  <si>
    <t>107.5</t>
  </si>
  <si>
    <t>Oleg</t>
  </si>
  <si>
    <t>Strashko</t>
  </si>
  <si>
    <t xml:space="preserve">Alexander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</si>
</sst>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name val="Arial Cyr"/>
      <family val="0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192" fontId="5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3" fontId="0" fillId="37" borderId="26" xfId="0" applyNumberFormat="1" applyFill="1" applyBorder="1" applyAlignment="1">
      <alignment/>
    </xf>
    <xf numFmtId="4" fontId="0" fillId="37" borderId="26" xfId="0" applyNumberFormat="1" applyFill="1" applyBorder="1" applyAlignment="1">
      <alignment/>
    </xf>
    <xf numFmtId="0" fontId="0" fillId="37" borderId="26" xfId="0" applyFill="1" applyBorder="1" applyAlignment="1">
      <alignment/>
    </xf>
    <xf numFmtId="2" fontId="0" fillId="37" borderId="27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4" fontId="0" fillId="37" borderId="28" xfId="0" applyNumberFormat="1" applyFill="1" applyBorder="1" applyAlignment="1">
      <alignment/>
    </xf>
    <xf numFmtId="0" fontId="0" fillId="37" borderId="28" xfId="0" applyFill="1" applyBorder="1" applyAlignment="1">
      <alignment/>
    </xf>
    <xf numFmtId="2" fontId="0" fillId="37" borderId="29" xfId="0" applyNumberFormat="1" applyFill="1" applyBorder="1" applyAlignment="1">
      <alignment/>
    </xf>
    <xf numFmtId="4" fontId="12" fillId="37" borderId="26" xfId="0" applyNumberFormat="1" applyFont="1" applyFill="1" applyBorder="1" applyAlignment="1">
      <alignment horizontal="center"/>
    </xf>
    <xf numFmtId="4" fontId="12" fillId="37" borderId="28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2" fontId="0" fillId="37" borderId="28" xfId="0" applyNumberForma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0" fillId="37" borderId="27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 vertical="center" wrapText="1"/>
    </xf>
    <xf numFmtId="3" fontId="0" fillId="36" borderId="32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3" fontId="2" fillId="35" borderId="17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22" xfId="0" applyFill="1" applyBorder="1" applyAlignment="1">
      <alignment horizontal="left"/>
    </xf>
    <xf numFmtId="4" fontId="0" fillId="36" borderId="18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3" xfId="0" applyNumberFormat="1" applyFont="1" applyFill="1" applyBorder="1" applyAlignment="1">
      <alignment/>
    </xf>
    <xf numFmtId="4" fontId="2" fillId="37" borderId="35" xfId="0" applyNumberFormat="1" applyFont="1" applyFill="1" applyBorder="1" applyAlignment="1">
      <alignment/>
    </xf>
    <xf numFmtId="4" fontId="12" fillId="37" borderId="35" xfId="0" applyNumberFormat="1" applyFont="1" applyFill="1" applyBorder="1" applyAlignment="1">
      <alignment horizontal="center"/>
    </xf>
    <xf numFmtId="3" fontId="0" fillId="37" borderId="34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8" fillId="36" borderId="3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15" fillId="0" borderId="13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0" fillId="34" borderId="13" xfId="0" applyFill="1" applyBorder="1" applyAlignment="1">
      <alignment/>
    </xf>
    <xf numFmtId="190" fontId="1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0" fillId="34" borderId="0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14" fillId="0" borderId="13" xfId="0" applyFont="1" applyBorder="1" applyAlignment="1">
      <alignment wrapText="1"/>
    </xf>
    <xf numFmtId="4" fontId="0" fillId="34" borderId="13" xfId="0" applyNumberFormat="1" applyFill="1" applyBorder="1" applyAlignment="1">
      <alignment/>
    </xf>
    <xf numFmtId="4" fontId="0" fillId="43" borderId="13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7" fillId="37" borderId="30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36" fillId="0" borderId="15" xfId="0" applyFont="1" applyBorder="1" applyAlignment="1">
      <alignment wrapText="1"/>
    </xf>
    <xf numFmtId="0" fontId="37" fillId="34" borderId="15" xfId="0" applyFont="1" applyFill="1" applyBorder="1" applyAlignment="1">
      <alignment/>
    </xf>
    <xf numFmtId="0" fontId="38" fillId="34" borderId="15" xfId="0" applyFont="1" applyFill="1" applyBorder="1" applyAlignment="1">
      <alignment/>
    </xf>
    <xf numFmtId="3" fontId="37" fillId="34" borderId="15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4" borderId="15" xfId="0" applyFont="1" applyFill="1" applyBorder="1" applyAlignment="1">
      <alignment/>
    </xf>
    <xf numFmtId="0" fontId="37" fillId="34" borderId="32" xfId="0" applyFont="1" applyFill="1" applyBorder="1" applyAlignment="1">
      <alignment/>
    </xf>
    <xf numFmtId="0" fontId="37" fillId="34" borderId="32" xfId="0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zoomScalePageLayoutView="0" workbookViewId="0" topLeftCell="A1">
      <selection activeCell="G22" sqref="G22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40" t="s">
        <v>16</v>
      </c>
      <c r="D2" s="28"/>
      <c r="E2" s="28"/>
      <c r="F2" s="28"/>
      <c r="G2" s="29"/>
    </row>
    <row r="3" spans="3:7" ht="12.75">
      <c r="C3" s="30"/>
      <c r="D3" s="18"/>
      <c r="E3" s="18"/>
      <c r="F3" s="18"/>
      <c r="G3" s="31"/>
    </row>
    <row r="4" spans="3:7" ht="12.75">
      <c r="C4" s="30" t="s">
        <v>7</v>
      </c>
      <c r="D4" s="18"/>
      <c r="E4" s="18"/>
      <c r="F4" s="18"/>
      <c r="G4" s="31"/>
    </row>
    <row r="5" spans="3:7" ht="12.75">
      <c r="C5" s="19" t="s">
        <v>4</v>
      </c>
      <c r="D5" s="20"/>
      <c r="E5" s="20"/>
      <c r="F5" s="20"/>
      <c r="G5" s="21"/>
    </row>
    <row r="6" spans="3:7" ht="12.75">
      <c r="C6" s="30"/>
      <c r="D6" s="18"/>
      <c r="E6" s="18"/>
      <c r="F6" s="18"/>
      <c r="G6" s="31"/>
    </row>
    <row r="7" spans="3:7" ht="12.75">
      <c r="C7" s="32" t="s">
        <v>5</v>
      </c>
      <c r="D7" s="33"/>
      <c r="E7" s="33"/>
      <c r="F7" s="33"/>
      <c r="G7" s="34"/>
    </row>
    <row r="8" spans="3:7" ht="12.75">
      <c r="C8" s="30"/>
      <c r="D8" s="18"/>
      <c r="E8" s="18"/>
      <c r="F8" s="18"/>
      <c r="G8" s="31"/>
    </row>
    <row r="9" spans="3:7" ht="12.75">
      <c r="C9" s="30"/>
      <c r="D9" s="18"/>
      <c r="E9" s="18"/>
      <c r="F9" s="18"/>
      <c r="G9" s="31"/>
    </row>
    <row r="10" spans="3:7" ht="12.75">
      <c r="C10" s="30" t="s">
        <v>9</v>
      </c>
      <c r="D10" s="18"/>
      <c r="E10" s="18"/>
      <c r="F10" s="18"/>
      <c r="G10" s="31"/>
    </row>
    <row r="11" spans="3:7" ht="12.75">
      <c r="C11" s="30" t="s">
        <v>6</v>
      </c>
      <c r="D11" s="18"/>
      <c r="E11" s="18"/>
      <c r="F11" s="18"/>
      <c r="G11" s="31"/>
    </row>
    <row r="12" spans="3:7" ht="12.75">
      <c r="C12" s="30"/>
      <c r="D12" s="18"/>
      <c r="E12" s="18"/>
      <c r="F12" s="18"/>
      <c r="G12" s="31"/>
    </row>
    <row r="13" spans="3:7" ht="12.75">
      <c r="C13" s="30" t="s">
        <v>10</v>
      </c>
      <c r="D13" s="18"/>
      <c r="E13" s="18"/>
      <c r="F13" s="18"/>
      <c r="G13" s="31"/>
    </row>
    <row r="14" spans="3:7" ht="12.75">
      <c r="C14" s="35"/>
      <c r="D14" s="36"/>
      <c r="E14" s="36"/>
      <c r="F14" s="36"/>
      <c r="G14" s="39" t="s">
        <v>14</v>
      </c>
    </row>
    <row r="16" spans="3:7" ht="12.75">
      <c r="C16" s="40" t="s">
        <v>15</v>
      </c>
      <c r="D16" s="28"/>
      <c r="E16" s="28"/>
      <c r="F16" s="28"/>
      <c r="G16" s="29"/>
    </row>
    <row r="17" spans="3:7" ht="12.75">
      <c r="C17" s="30" t="s">
        <v>17</v>
      </c>
      <c r="D17" s="18"/>
      <c r="E17" s="18"/>
      <c r="F17" s="20" t="s">
        <v>115</v>
      </c>
      <c r="G17" s="21"/>
    </row>
    <row r="18" spans="3:7" ht="12.75">
      <c r="C18" s="35" t="s">
        <v>18</v>
      </c>
      <c r="D18" s="36"/>
      <c r="E18" s="36"/>
      <c r="F18" s="41" t="s">
        <v>114</v>
      </c>
      <c r="G18" s="42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3" width="20.7109375" style="0" customWidth="1"/>
    <col min="4" max="4" width="21.8515625" style="0" customWidth="1"/>
    <col min="5" max="5" width="1.1484375" style="45" customWidth="1"/>
    <col min="6" max="6" width="10.28125" style="45" bestFit="1" customWidth="1"/>
    <col min="7" max="7" width="13.00390625" style="0" customWidth="1"/>
    <col min="8" max="8" width="11.57421875" style="0" customWidth="1"/>
    <col min="9" max="13" width="13.00390625" style="0" customWidth="1"/>
  </cols>
  <sheetData>
    <row r="1" spans="1:17" ht="27.75" customHeight="1">
      <c r="A1" s="167" t="str">
        <f>V!F17</f>
        <v>Federation Cup, Moscow, 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  <c r="M1" s="43"/>
      <c r="N1" s="43"/>
      <c r="O1" s="43"/>
      <c r="P1" s="43"/>
      <c r="Q1" s="43"/>
    </row>
    <row r="2" spans="1:17" ht="27.75" customHeight="1" thickBot="1">
      <c r="A2" s="170" t="str">
        <f>V!F18</f>
        <v>2006 February 26-27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  <c r="M2" s="43"/>
      <c r="N2" s="43"/>
      <c r="O2" s="43"/>
      <c r="P2" s="43"/>
      <c r="Q2" s="43"/>
    </row>
    <row r="3" spans="1:15" ht="13.5" thickBot="1">
      <c r="A3" s="44"/>
      <c r="H3" s="1"/>
      <c r="L3" s="46"/>
      <c r="M3" s="47"/>
      <c r="O3" s="47"/>
    </row>
    <row r="4" spans="1:12" s="51" customFormat="1" ht="30.75" thickBot="1">
      <c r="A4" s="48" t="s">
        <v>8</v>
      </c>
      <c r="B4" s="49" t="s">
        <v>21</v>
      </c>
      <c r="C4" s="149" t="s">
        <v>111</v>
      </c>
      <c r="D4" s="50" t="s">
        <v>22</v>
      </c>
      <c r="E4" s="45"/>
      <c r="F4" s="48" t="s">
        <v>23</v>
      </c>
      <c r="G4" s="50" t="s">
        <v>24</v>
      </c>
      <c r="H4" s="1"/>
      <c r="I4" s="48" t="s">
        <v>13</v>
      </c>
      <c r="J4" s="49" t="s">
        <v>25</v>
      </c>
      <c r="K4" s="149" t="s">
        <v>113</v>
      </c>
      <c r="L4" s="50" t="s">
        <v>112</v>
      </c>
    </row>
    <row r="5" spans="1:12" ht="12.75">
      <c r="A5" s="150" t="s">
        <v>152</v>
      </c>
      <c r="B5" s="150" t="s">
        <v>153</v>
      </c>
      <c r="C5" s="150" t="s">
        <v>154</v>
      </c>
      <c r="D5" s="45"/>
      <c r="E5" s="53"/>
      <c r="F5" s="53" t="s">
        <v>160</v>
      </c>
      <c r="G5" s="1"/>
      <c r="H5" s="54" t="s">
        <v>161</v>
      </c>
      <c r="I5" s="54" t="s">
        <v>161</v>
      </c>
      <c r="J5" s="54"/>
      <c r="K5" s="54"/>
      <c r="L5" s="54"/>
    </row>
    <row r="6" spans="1:12" ht="12.75">
      <c r="A6" s="150" t="s">
        <v>142</v>
      </c>
      <c r="B6" s="150" t="s">
        <v>143</v>
      </c>
      <c r="C6" s="53" t="s">
        <v>124</v>
      </c>
      <c r="D6" s="45"/>
      <c r="E6" s="53"/>
      <c r="F6" s="53" t="s">
        <v>160</v>
      </c>
      <c r="G6" s="1"/>
      <c r="H6" s="54" t="s">
        <v>161</v>
      </c>
      <c r="I6" s="54" t="s">
        <v>161</v>
      </c>
      <c r="J6" s="54"/>
      <c r="K6" s="54"/>
      <c r="L6" s="54"/>
    </row>
    <row r="7" spans="1:12" ht="12.75">
      <c r="A7" s="150" t="s">
        <v>136</v>
      </c>
      <c r="B7" s="150" t="s">
        <v>137</v>
      </c>
      <c r="C7" s="53" t="s">
        <v>124</v>
      </c>
      <c r="D7" s="45"/>
      <c r="E7" s="53"/>
      <c r="F7" s="53" t="s">
        <v>160</v>
      </c>
      <c r="G7" s="1"/>
      <c r="H7" s="54" t="s">
        <v>161</v>
      </c>
      <c r="I7" s="54" t="s">
        <v>161</v>
      </c>
      <c r="J7" s="54"/>
      <c r="K7" s="54"/>
      <c r="L7" s="54"/>
    </row>
    <row r="8" spans="1:12" ht="12.75">
      <c r="A8" s="150" t="s">
        <v>122</v>
      </c>
      <c r="B8" s="150" t="s">
        <v>123</v>
      </c>
      <c r="C8" s="53" t="s">
        <v>124</v>
      </c>
      <c r="D8" s="45"/>
      <c r="E8" s="53"/>
      <c r="F8" s="53" t="s">
        <v>160</v>
      </c>
      <c r="G8" s="1"/>
      <c r="H8" s="54" t="s">
        <v>161</v>
      </c>
      <c r="I8" s="54"/>
      <c r="J8" s="54"/>
      <c r="K8" s="54"/>
      <c r="L8" s="54"/>
    </row>
    <row r="9" spans="1:12" ht="12.75">
      <c r="A9" s="150" t="s">
        <v>145</v>
      </c>
      <c r="B9" s="150" t="s">
        <v>146</v>
      </c>
      <c r="C9" s="150" t="s">
        <v>147</v>
      </c>
      <c r="D9" s="150"/>
      <c r="E9" s="53"/>
      <c r="F9" s="53" t="s">
        <v>160</v>
      </c>
      <c r="G9" s="1"/>
      <c r="H9" s="54" t="s">
        <v>161</v>
      </c>
      <c r="I9" s="54" t="s">
        <v>161</v>
      </c>
      <c r="J9" s="54"/>
      <c r="K9" s="54"/>
      <c r="L9" s="54"/>
    </row>
    <row r="10" spans="1:12" ht="12.75">
      <c r="A10" s="150" t="s">
        <v>131</v>
      </c>
      <c r="B10" s="150" t="s">
        <v>132</v>
      </c>
      <c r="C10" s="150" t="s">
        <v>118</v>
      </c>
      <c r="D10" s="45"/>
      <c r="E10" s="53"/>
      <c r="F10" s="53" t="s">
        <v>160</v>
      </c>
      <c r="G10" s="1"/>
      <c r="H10" s="54" t="s">
        <v>161</v>
      </c>
      <c r="I10" s="54" t="s">
        <v>161</v>
      </c>
      <c r="J10" s="54"/>
      <c r="K10" s="54"/>
      <c r="L10" s="54"/>
    </row>
    <row r="11" spans="1:12" ht="12.75">
      <c r="A11" s="150" t="s">
        <v>140</v>
      </c>
      <c r="B11" s="150" t="s">
        <v>141</v>
      </c>
      <c r="C11" s="150" t="s">
        <v>118</v>
      </c>
      <c r="D11" s="45"/>
      <c r="E11" s="53"/>
      <c r="F11" s="53" t="s">
        <v>160</v>
      </c>
      <c r="G11" s="1"/>
      <c r="H11" s="54" t="s">
        <v>161</v>
      </c>
      <c r="I11" s="54" t="s">
        <v>161</v>
      </c>
      <c r="J11" s="54"/>
      <c r="K11" s="54"/>
      <c r="L11" s="54"/>
    </row>
    <row r="12" spans="1:12" ht="12.75">
      <c r="A12" s="150" t="s">
        <v>116</v>
      </c>
      <c r="B12" s="150" t="s">
        <v>117</v>
      </c>
      <c r="C12" s="150" t="s">
        <v>118</v>
      </c>
      <c r="D12" s="45"/>
      <c r="E12" s="53"/>
      <c r="F12" s="53" t="s">
        <v>160</v>
      </c>
      <c r="G12" s="1"/>
      <c r="H12" s="54" t="s">
        <v>161</v>
      </c>
      <c r="I12" s="54" t="s">
        <v>161</v>
      </c>
      <c r="J12" s="54" t="s">
        <v>161</v>
      </c>
      <c r="K12" s="54"/>
      <c r="L12" s="54"/>
    </row>
    <row r="13" spans="1:12" ht="22.5">
      <c r="A13" s="150" t="s">
        <v>155</v>
      </c>
      <c r="B13" s="150" t="s">
        <v>156</v>
      </c>
      <c r="C13" s="150" t="s">
        <v>135</v>
      </c>
      <c r="D13" s="45"/>
      <c r="E13" s="53"/>
      <c r="F13" s="53" t="s">
        <v>160</v>
      </c>
      <c r="G13" s="1"/>
      <c r="H13" s="54" t="s">
        <v>161</v>
      </c>
      <c r="I13" s="54" t="s">
        <v>161</v>
      </c>
      <c r="J13" s="54" t="s">
        <v>161</v>
      </c>
      <c r="K13" s="54"/>
      <c r="L13" s="54"/>
    </row>
    <row r="14" spans="1:12" ht="22.5">
      <c r="A14" s="150" t="s">
        <v>133</v>
      </c>
      <c r="B14" s="150" t="s">
        <v>134</v>
      </c>
      <c r="C14" s="150" t="s">
        <v>135</v>
      </c>
      <c r="D14" s="45"/>
      <c r="E14" s="53"/>
      <c r="F14" s="53" t="s">
        <v>160</v>
      </c>
      <c r="G14" s="1"/>
      <c r="H14" s="54" t="s">
        <v>161</v>
      </c>
      <c r="I14" s="54" t="s">
        <v>161</v>
      </c>
      <c r="J14" s="54" t="s">
        <v>161</v>
      </c>
      <c r="K14" s="54"/>
      <c r="L14" s="54"/>
    </row>
    <row r="15" spans="1:12" ht="22.5">
      <c r="A15" s="150" t="s">
        <v>119</v>
      </c>
      <c r="B15" s="150" t="s">
        <v>120</v>
      </c>
      <c r="C15" s="150" t="s">
        <v>121</v>
      </c>
      <c r="D15" s="45"/>
      <c r="E15" s="53"/>
      <c r="F15" s="53" t="s">
        <v>160</v>
      </c>
      <c r="G15" s="1"/>
      <c r="H15" s="54" t="s">
        <v>161</v>
      </c>
      <c r="I15" s="54" t="s">
        <v>161</v>
      </c>
      <c r="J15" s="54"/>
      <c r="K15" s="54"/>
      <c r="L15" s="54"/>
    </row>
    <row r="16" spans="1:12" ht="12.75">
      <c r="A16" s="52" t="s">
        <v>125</v>
      </c>
      <c r="B16" s="53" t="s">
        <v>126</v>
      </c>
      <c r="C16" s="53" t="s">
        <v>127</v>
      </c>
      <c r="D16" s="45"/>
      <c r="E16" s="53"/>
      <c r="F16" s="53" t="s">
        <v>160</v>
      </c>
      <c r="G16" s="1"/>
      <c r="H16" s="54" t="s">
        <v>161</v>
      </c>
      <c r="I16" s="54" t="s">
        <v>161</v>
      </c>
      <c r="J16" s="54"/>
      <c r="K16" s="54"/>
      <c r="L16" s="54"/>
    </row>
    <row r="17" spans="1:12" ht="12.75">
      <c r="A17" s="150" t="s">
        <v>142</v>
      </c>
      <c r="B17" s="150" t="s">
        <v>144</v>
      </c>
      <c r="C17" s="150" t="s">
        <v>130</v>
      </c>
      <c r="D17" s="45"/>
      <c r="E17" s="53"/>
      <c r="F17" s="53" t="s">
        <v>160</v>
      </c>
      <c r="G17" s="1"/>
      <c r="H17" s="54" t="s">
        <v>161</v>
      </c>
      <c r="I17" s="54" t="s">
        <v>161</v>
      </c>
      <c r="J17" s="54"/>
      <c r="K17" s="54"/>
      <c r="L17" s="54"/>
    </row>
    <row r="18" spans="1:12" ht="12.75">
      <c r="A18" s="52" t="s">
        <v>136</v>
      </c>
      <c r="B18" s="53" t="s">
        <v>138</v>
      </c>
      <c r="C18" s="53" t="s">
        <v>139</v>
      </c>
      <c r="D18" s="45"/>
      <c r="E18" s="53"/>
      <c r="F18" s="53" t="s">
        <v>160</v>
      </c>
      <c r="G18" s="1"/>
      <c r="H18" s="54" t="s">
        <v>161</v>
      </c>
      <c r="I18" s="54"/>
      <c r="J18" s="54"/>
      <c r="K18" s="54"/>
      <c r="L18" s="54"/>
    </row>
    <row r="19" spans="1:12" ht="12.75">
      <c r="A19" s="52" t="s">
        <v>148</v>
      </c>
      <c r="B19" s="53" t="s">
        <v>149</v>
      </c>
      <c r="C19" s="53" t="s">
        <v>139</v>
      </c>
      <c r="D19" s="45"/>
      <c r="E19" s="53"/>
      <c r="F19" s="53" t="s">
        <v>160</v>
      </c>
      <c r="G19" s="1"/>
      <c r="H19" s="54" t="s">
        <v>161</v>
      </c>
      <c r="I19" s="54"/>
      <c r="J19" s="54"/>
      <c r="K19" s="54"/>
      <c r="L19" s="54"/>
    </row>
    <row r="20" spans="1:12" ht="12.75">
      <c r="A20" s="52" t="s">
        <v>128</v>
      </c>
      <c r="B20" s="53" t="s">
        <v>129</v>
      </c>
      <c r="C20" s="53" t="s">
        <v>130</v>
      </c>
      <c r="D20" s="45"/>
      <c r="E20" s="53"/>
      <c r="F20" s="53" t="s">
        <v>160</v>
      </c>
      <c r="G20" s="1"/>
      <c r="H20" s="54" t="s">
        <v>161</v>
      </c>
      <c r="I20" s="54"/>
      <c r="J20" s="54"/>
      <c r="K20" s="54"/>
      <c r="L20" s="54"/>
    </row>
    <row r="21" spans="1:12" ht="12.75">
      <c r="A21" s="52" t="s">
        <v>157</v>
      </c>
      <c r="B21" s="53" t="s">
        <v>158</v>
      </c>
      <c r="C21" s="53" t="s">
        <v>159</v>
      </c>
      <c r="D21" s="45"/>
      <c r="E21" s="53"/>
      <c r="F21" s="53" t="s">
        <v>160</v>
      </c>
      <c r="G21" s="1"/>
      <c r="H21" s="54" t="s">
        <v>161</v>
      </c>
      <c r="I21" s="54"/>
      <c r="J21" s="54"/>
      <c r="K21" s="54"/>
      <c r="L21" s="54"/>
    </row>
    <row r="22" spans="1:12" ht="12.75">
      <c r="A22" s="52" t="s">
        <v>142</v>
      </c>
      <c r="B22" s="53" t="s">
        <v>162</v>
      </c>
      <c r="C22" s="53" t="s">
        <v>163</v>
      </c>
      <c r="D22" s="45"/>
      <c r="E22" s="53"/>
      <c r="F22" s="53" t="s">
        <v>160</v>
      </c>
      <c r="G22" s="1"/>
      <c r="H22" s="54" t="s">
        <v>161</v>
      </c>
      <c r="I22" s="54" t="s">
        <v>161</v>
      </c>
      <c r="J22" s="54"/>
      <c r="K22" s="54"/>
      <c r="L22" s="54"/>
    </row>
    <row r="23" spans="1:12" ht="12.75">
      <c r="A23" s="52"/>
      <c r="B23" s="53"/>
      <c r="C23" s="53"/>
      <c r="D23" s="53"/>
      <c r="F23" s="53"/>
      <c r="G23" s="53"/>
      <c r="H23" s="1"/>
      <c r="I23" s="54"/>
      <c r="J23" s="54"/>
      <c r="K23" s="54"/>
      <c r="L23" s="54"/>
    </row>
    <row r="24" spans="1:12" ht="12.75">
      <c r="A24" s="52"/>
      <c r="B24" s="53"/>
      <c r="C24" s="53"/>
      <c r="D24" s="53"/>
      <c r="F24" s="53"/>
      <c r="G24" s="53"/>
      <c r="H24" s="1"/>
      <c r="I24" s="54"/>
      <c r="J24" s="54"/>
      <c r="K24" s="54"/>
      <c r="L24" s="54"/>
    </row>
    <row r="25" spans="1:12" ht="12.75">
      <c r="A25" s="52"/>
      <c r="B25" s="53"/>
      <c r="C25" s="53"/>
      <c r="D25" s="53"/>
      <c r="F25" s="53"/>
      <c r="G25" s="53"/>
      <c r="H25" s="1"/>
      <c r="I25" s="54"/>
      <c r="J25" s="54"/>
      <c r="K25" s="54"/>
      <c r="L25" s="54"/>
    </row>
    <row r="26" spans="1:12" ht="12.75">
      <c r="A26" s="52"/>
      <c r="B26" s="53"/>
      <c r="C26" s="53"/>
      <c r="D26" s="53"/>
      <c r="F26" s="53"/>
      <c r="G26" s="53"/>
      <c r="H26" s="1"/>
      <c r="I26" s="54"/>
      <c r="J26" s="54"/>
      <c r="K26" s="54"/>
      <c r="L26" s="54"/>
    </row>
    <row r="27" spans="1:12" ht="12.75">
      <c r="A27" s="52"/>
      <c r="B27" s="53"/>
      <c r="C27" s="53"/>
      <c r="D27" s="53"/>
      <c r="F27" s="53"/>
      <c r="G27" s="53"/>
      <c r="H27" s="1"/>
      <c r="I27" s="54"/>
      <c r="J27" s="54"/>
      <c r="K27" s="54"/>
      <c r="L27" s="54"/>
    </row>
    <row r="28" spans="1:12" ht="12.75">
      <c r="A28" s="52"/>
      <c r="B28" s="53"/>
      <c r="C28" s="53"/>
      <c r="D28" s="53"/>
      <c r="F28" s="53"/>
      <c r="G28" s="53"/>
      <c r="H28" s="1"/>
      <c r="I28" s="54"/>
      <c r="J28" s="54"/>
      <c r="K28" s="54"/>
      <c r="L28" s="54"/>
    </row>
    <row r="29" spans="1:12" ht="12.75">
      <c r="A29" s="52"/>
      <c r="B29" s="53"/>
      <c r="C29" s="53"/>
      <c r="D29" s="53"/>
      <c r="F29" s="53"/>
      <c r="G29" s="53"/>
      <c r="H29" s="1"/>
      <c r="I29" s="54"/>
      <c r="J29" s="54"/>
      <c r="K29" s="54"/>
      <c r="L29" s="54"/>
    </row>
    <row r="30" spans="1:12" ht="12.75">
      <c r="A30" s="52"/>
      <c r="B30" s="53"/>
      <c r="C30" s="53"/>
      <c r="D30" s="53"/>
      <c r="F30" s="53"/>
      <c r="G30" s="53"/>
      <c r="H30" s="1"/>
      <c r="I30" s="54"/>
      <c r="J30" s="54"/>
      <c r="K30" s="54"/>
      <c r="L30" s="54"/>
    </row>
    <row r="31" spans="1:12" ht="12.75">
      <c r="A31" s="52"/>
      <c r="B31" s="53"/>
      <c r="C31" s="53"/>
      <c r="D31" s="53"/>
      <c r="F31" s="53"/>
      <c r="G31" s="53"/>
      <c r="H31" s="1"/>
      <c r="I31" s="54"/>
      <c r="J31" s="54"/>
      <c r="K31" s="54"/>
      <c r="L31" s="54"/>
    </row>
    <row r="32" spans="1:12" ht="12.75">
      <c r="A32" s="52"/>
      <c r="B32" s="53"/>
      <c r="C32" s="53"/>
      <c r="D32" s="53"/>
      <c r="F32" s="53"/>
      <c r="G32" s="53"/>
      <c r="H32" s="1"/>
      <c r="I32" s="54"/>
      <c r="J32" s="54"/>
      <c r="K32" s="54"/>
      <c r="L32" s="54"/>
    </row>
    <row r="33" spans="1:12" ht="12.75">
      <c r="A33" s="52"/>
      <c r="B33" s="53"/>
      <c r="C33" s="53"/>
      <c r="D33" s="53"/>
      <c r="F33" s="53"/>
      <c r="G33" s="53"/>
      <c r="H33" s="1"/>
      <c r="I33" s="54"/>
      <c r="J33" s="54"/>
      <c r="K33" s="54"/>
      <c r="L33" s="54"/>
    </row>
    <row r="34" spans="1:12" ht="12.75">
      <c r="A34" s="52"/>
      <c r="B34" s="53"/>
      <c r="C34" s="53"/>
      <c r="D34" s="53"/>
      <c r="F34" s="53"/>
      <c r="G34" s="53"/>
      <c r="H34" s="1"/>
      <c r="I34" s="54"/>
      <c r="J34" s="54"/>
      <c r="K34" s="54"/>
      <c r="L34" s="54"/>
    </row>
    <row r="35" spans="1:12" ht="12.75">
      <c r="A35" s="52"/>
      <c r="B35" s="53"/>
      <c r="C35" s="53"/>
      <c r="D35" s="53"/>
      <c r="F35" s="53"/>
      <c r="G35" s="53"/>
      <c r="H35" s="1"/>
      <c r="I35" s="54"/>
      <c r="J35" s="54"/>
      <c r="K35" s="54"/>
      <c r="L35" s="54"/>
    </row>
    <row r="36" spans="1:12" ht="12.75">
      <c r="A36" s="52"/>
      <c r="B36" s="53"/>
      <c r="C36" s="53"/>
      <c r="D36" s="53"/>
      <c r="F36" s="53"/>
      <c r="G36" s="53"/>
      <c r="H36" s="1"/>
      <c r="I36" s="54"/>
      <c r="J36" s="54"/>
      <c r="K36" s="54"/>
      <c r="L36" s="54"/>
    </row>
    <row r="37" spans="1:12" ht="12.75">
      <c r="A37" s="52"/>
      <c r="B37" s="53"/>
      <c r="C37" s="53"/>
      <c r="D37" s="53"/>
      <c r="F37" s="53"/>
      <c r="G37" s="53"/>
      <c r="H37" s="1"/>
      <c r="I37" s="54"/>
      <c r="J37" s="54"/>
      <c r="K37" s="54"/>
      <c r="L37" s="54"/>
    </row>
    <row r="38" spans="1:12" ht="12.75">
      <c r="A38" s="52"/>
      <c r="B38" s="53"/>
      <c r="C38" s="53"/>
      <c r="D38" s="53"/>
      <c r="F38" s="53"/>
      <c r="G38" s="53"/>
      <c r="H38" s="1"/>
      <c r="I38" s="54"/>
      <c r="J38" s="54"/>
      <c r="K38" s="54"/>
      <c r="L38" s="54"/>
    </row>
    <row r="39" spans="1:12" ht="12.75">
      <c r="A39" s="52"/>
      <c r="B39" s="53"/>
      <c r="C39" s="53"/>
      <c r="D39" s="53"/>
      <c r="F39" s="53"/>
      <c r="G39" s="53"/>
      <c r="H39" s="1"/>
      <c r="I39" s="54"/>
      <c r="J39" s="54"/>
      <c r="K39" s="54"/>
      <c r="L39" s="54"/>
    </row>
    <row r="40" spans="1:12" ht="12.75">
      <c r="A40" s="52"/>
      <c r="B40" s="53"/>
      <c r="C40" s="53"/>
      <c r="D40" s="53"/>
      <c r="F40" s="53"/>
      <c r="G40" s="53"/>
      <c r="H40" s="1"/>
      <c r="I40" s="54"/>
      <c r="J40" s="54"/>
      <c r="K40" s="54"/>
      <c r="L40" s="54"/>
    </row>
    <row r="41" spans="1:12" ht="12.75">
      <c r="A41" s="52"/>
      <c r="B41" s="53"/>
      <c r="C41" s="53"/>
      <c r="D41" s="53"/>
      <c r="F41" s="53"/>
      <c r="G41" s="53"/>
      <c r="H41" s="1"/>
      <c r="I41" s="54"/>
      <c r="J41" s="54"/>
      <c r="K41" s="54"/>
      <c r="L41" s="54"/>
    </row>
    <row r="42" spans="1:12" ht="12.75">
      <c r="A42" s="52"/>
      <c r="B42" s="53"/>
      <c r="C42" s="53"/>
      <c r="D42" s="53"/>
      <c r="F42" s="53"/>
      <c r="G42" s="53"/>
      <c r="H42" s="1"/>
      <c r="I42" s="54"/>
      <c r="J42" s="54"/>
      <c r="K42" s="54"/>
      <c r="L42" s="54"/>
    </row>
    <row r="43" spans="1:12" ht="12.75">
      <c r="A43" s="52"/>
      <c r="B43" s="53"/>
      <c r="C43" s="53"/>
      <c r="D43" s="53"/>
      <c r="F43" s="53"/>
      <c r="G43" s="53"/>
      <c r="H43" s="1"/>
      <c r="I43" s="54"/>
      <c r="J43" s="54"/>
      <c r="K43" s="54"/>
      <c r="L43" s="54"/>
    </row>
    <row r="44" spans="1:12" ht="12.75">
      <c r="A44" s="52"/>
      <c r="B44" s="53"/>
      <c r="C44" s="53"/>
      <c r="D44" s="53"/>
      <c r="F44" s="53"/>
      <c r="G44" s="53"/>
      <c r="H44" s="1"/>
      <c r="I44" s="54"/>
      <c r="J44" s="54"/>
      <c r="K44" s="54"/>
      <c r="L44" s="54"/>
    </row>
    <row r="45" spans="1:12" ht="12.75">
      <c r="A45" s="52"/>
      <c r="B45" s="53"/>
      <c r="C45" s="53"/>
      <c r="D45" s="53"/>
      <c r="F45" s="53"/>
      <c r="G45" s="53"/>
      <c r="H45" s="1"/>
      <c r="I45" s="54"/>
      <c r="J45" s="54"/>
      <c r="K45" s="54"/>
      <c r="L45" s="54"/>
    </row>
    <row r="46" spans="1:12" ht="12.75">
      <c r="A46" s="52"/>
      <c r="B46" s="53"/>
      <c r="C46" s="53"/>
      <c r="D46" s="53"/>
      <c r="F46" s="53"/>
      <c r="G46" s="53"/>
      <c r="H46" s="1"/>
      <c r="I46" s="54"/>
      <c r="J46" s="54"/>
      <c r="K46" s="54"/>
      <c r="L46" s="54"/>
    </row>
    <row r="47" spans="1:12" ht="12.75">
      <c r="A47" s="52"/>
      <c r="B47" s="53"/>
      <c r="C47" s="53"/>
      <c r="D47" s="53"/>
      <c r="F47" s="53"/>
      <c r="G47" s="53"/>
      <c r="H47" s="1"/>
      <c r="I47" s="54"/>
      <c r="J47" s="54"/>
      <c r="K47" s="54"/>
      <c r="L47" s="54"/>
    </row>
    <row r="48" spans="1:12" ht="12.75">
      <c r="A48" s="52"/>
      <c r="B48" s="53"/>
      <c r="C48" s="53"/>
      <c r="D48" s="53"/>
      <c r="F48" s="53"/>
      <c r="G48" s="53"/>
      <c r="H48" s="1"/>
      <c r="I48" s="54"/>
      <c r="J48" s="54"/>
      <c r="K48" s="54"/>
      <c r="L48" s="54"/>
    </row>
    <row r="49" spans="1:12" ht="12.75">
      <c r="A49" s="52"/>
      <c r="B49" s="53"/>
      <c r="C49" s="53"/>
      <c r="D49" s="53"/>
      <c r="F49" s="53"/>
      <c r="G49" s="53"/>
      <c r="H49" s="1"/>
      <c r="I49" s="54"/>
      <c r="J49" s="54"/>
      <c r="K49" s="54"/>
      <c r="L49" s="54"/>
    </row>
    <row r="50" spans="1:12" ht="12.75">
      <c r="A50" s="52"/>
      <c r="B50" s="53"/>
      <c r="C50" s="53"/>
      <c r="D50" s="53"/>
      <c r="F50" s="53"/>
      <c r="G50" s="53"/>
      <c r="H50" s="1"/>
      <c r="I50" s="54"/>
      <c r="J50" s="54"/>
      <c r="K50" s="54"/>
      <c r="L50" s="54"/>
    </row>
    <row r="51" spans="1:12" ht="12.75">
      <c r="A51" s="52"/>
      <c r="B51" s="53"/>
      <c r="C51" s="53"/>
      <c r="D51" s="53"/>
      <c r="F51" s="53"/>
      <c r="G51" s="53"/>
      <c r="H51" s="1"/>
      <c r="I51" s="54"/>
      <c r="J51" s="54"/>
      <c r="K51" s="54"/>
      <c r="L51" s="54"/>
    </row>
    <row r="52" spans="1:12" ht="12.75">
      <c r="A52" s="52"/>
      <c r="B52" s="53"/>
      <c r="C52" s="53"/>
      <c r="D52" s="53"/>
      <c r="F52" s="53"/>
      <c r="G52" s="53"/>
      <c r="H52" s="1"/>
      <c r="I52" s="54"/>
      <c r="J52" s="54"/>
      <c r="K52" s="54"/>
      <c r="L52" s="54"/>
    </row>
    <row r="53" spans="1:12" ht="12.75">
      <c r="A53" s="52"/>
      <c r="B53" s="53"/>
      <c r="C53" s="53"/>
      <c r="D53" s="53"/>
      <c r="F53" s="53"/>
      <c r="G53" s="53"/>
      <c r="H53" s="1"/>
      <c r="I53" s="54"/>
      <c r="J53" s="54"/>
      <c r="K53" s="54"/>
      <c r="L53" s="54"/>
    </row>
    <row r="54" spans="1:12" ht="12.75">
      <c r="A54" s="52"/>
      <c r="B54" s="53"/>
      <c r="C54" s="53"/>
      <c r="D54" s="53"/>
      <c r="F54" s="53"/>
      <c r="G54" s="53"/>
      <c r="H54" s="1"/>
      <c r="I54" s="54"/>
      <c r="J54" s="54"/>
      <c r="K54" s="54"/>
      <c r="L54" s="54"/>
    </row>
    <row r="55" spans="1:12" ht="12.75">
      <c r="A55" s="52"/>
      <c r="B55" s="53"/>
      <c r="C55" s="53"/>
      <c r="D55" s="53"/>
      <c r="F55" s="53"/>
      <c r="G55" s="53"/>
      <c r="H55" s="1"/>
      <c r="I55" s="54"/>
      <c r="J55" s="54"/>
      <c r="K55" s="54"/>
      <c r="L55" s="54"/>
    </row>
    <row r="56" spans="1:12" ht="12.75">
      <c r="A56" s="52"/>
      <c r="B56" s="53"/>
      <c r="C56" s="53"/>
      <c r="D56" s="53"/>
      <c r="F56" s="53"/>
      <c r="G56" s="53"/>
      <c r="H56" s="1"/>
      <c r="I56" s="54"/>
      <c r="J56" s="54"/>
      <c r="K56" s="54"/>
      <c r="L56" s="54"/>
    </row>
    <row r="57" spans="1:12" ht="12.75">
      <c r="A57" s="52"/>
      <c r="B57" s="53"/>
      <c r="C57" s="53"/>
      <c r="D57" s="53"/>
      <c r="F57" s="53"/>
      <c r="G57" s="53"/>
      <c r="H57" s="1"/>
      <c r="I57" s="54"/>
      <c r="J57" s="54"/>
      <c r="K57" s="54"/>
      <c r="L57" s="54"/>
    </row>
    <row r="58" spans="1:12" ht="12.75">
      <c r="A58" s="52"/>
      <c r="B58" s="53"/>
      <c r="C58" s="53"/>
      <c r="D58" s="53"/>
      <c r="F58" s="53"/>
      <c r="G58" s="53"/>
      <c r="H58" s="1"/>
      <c r="I58" s="54"/>
      <c r="J58" s="54"/>
      <c r="K58" s="54"/>
      <c r="L58" s="54"/>
    </row>
    <row r="59" spans="1:12" ht="12.75">
      <c r="A59" s="52"/>
      <c r="B59" s="53"/>
      <c r="C59" s="53"/>
      <c r="D59" s="53"/>
      <c r="F59" s="53"/>
      <c r="G59" s="53"/>
      <c r="H59" s="1"/>
      <c r="I59" s="54"/>
      <c r="J59" s="54"/>
      <c r="K59" s="54"/>
      <c r="L59" s="54"/>
    </row>
    <row r="60" spans="1:12" ht="12.75">
      <c r="A60" s="52"/>
      <c r="B60" s="53"/>
      <c r="C60" s="53"/>
      <c r="D60" s="53"/>
      <c r="F60" s="53"/>
      <c r="G60" s="53"/>
      <c r="H60" s="1"/>
      <c r="I60" s="54"/>
      <c r="J60" s="54"/>
      <c r="K60" s="54"/>
      <c r="L60" s="54"/>
    </row>
    <row r="61" spans="1:12" ht="12.75">
      <c r="A61" s="52"/>
      <c r="B61" s="53"/>
      <c r="C61" s="53"/>
      <c r="D61" s="53"/>
      <c r="F61" s="53"/>
      <c r="G61" s="53"/>
      <c r="H61" s="1"/>
      <c r="I61" s="54"/>
      <c r="J61" s="54"/>
      <c r="K61" s="54"/>
      <c r="L61" s="54"/>
    </row>
    <row r="62" spans="1:12" ht="12.75">
      <c r="A62" s="52"/>
      <c r="B62" s="53"/>
      <c r="C62" s="53"/>
      <c r="D62" s="53"/>
      <c r="F62" s="53"/>
      <c r="G62" s="53"/>
      <c r="H62" s="1"/>
      <c r="I62" s="54"/>
      <c r="J62" s="54"/>
      <c r="K62" s="54"/>
      <c r="L62" s="54"/>
    </row>
    <row r="63" spans="1:12" ht="12.75">
      <c r="A63" s="52"/>
      <c r="B63" s="53"/>
      <c r="C63" s="53"/>
      <c r="D63" s="53"/>
      <c r="F63" s="53"/>
      <c r="G63" s="53"/>
      <c r="H63" s="1"/>
      <c r="I63" s="54"/>
      <c r="J63" s="54"/>
      <c r="K63" s="54"/>
      <c r="L63" s="54"/>
    </row>
    <row r="64" spans="1:12" ht="12.75">
      <c r="A64" s="52"/>
      <c r="B64" s="53"/>
      <c r="C64" s="53"/>
      <c r="D64" s="53"/>
      <c r="F64" s="53"/>
      <c r="G64" s="53"/>
      <c r="H64" s="1"/>
      <c r="I64" s="54"/>
      <c r="J64" s="54"/>
      <c r="K64" s="54"/>
      <c r="L64" s="54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</sheetData>
  <sheetProtection/>
  <autoFilter ref="G4:L22"/>
  <mergeCells count="2">
    <mergeCell ref="A1:L1"/>
    <mergeCell ref="A2:L2"/>
  </mergeCells>
  <printOptions/>
  <pageMargins left="0.75" right="0.75" top="1" bottom="1" header="0.4921259845" footer="0.4921259845"/>
  <pageSetup fitToHeight="0" fitToWidth="1" horizontalDpi="600" verticalDpi="600" orientation="portrait" paperSize="9" scale="50" r:id="rId3"/>
  <headerFooter alignWithMargins="0">
    <oddFooter>&amp;LInternational Freestyle Skaters Association&amp;C&amp;D&amp;R&amp;F&amp;A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="75" zoomScaleNormal="75" zoomScalePageLayoutView="0" workbookViewId="0" topLeftCell="A1">
      <pane ySplit="6" topLeftCell="A28" activePane="bottomLeft" state="frozen"/>
      <selection pane="topLeft" activeCell="A1" sqref="A1"/>
      <selection pane="bottomLeft" activeCell="C16" sqref="C16"/>
    </sheetView>
  </sheetViews>
  <sheetFormatPr defaultColWidth="11.28125" defaultRowHeight="12.75"/>
  <cols>
    <col min="1" max="1" width="19.7109375" style="5" customWidth="1"/>
    <col min="2" max="2" width="16.00390625" style="5" customWidth="1"/>
    <col min="3" max="3" width="29.421875" style="5" bestFit="1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71" customWidth="1"/>
    <col min="18" max="16384" width="11.28125" style="1" customWidth="1"/>
  </cols>
  <sheetData>
    <row r="1" spans="1:17" ht="23.25">
      <c r="A1" s="74"/>
      <c r="B1" s="75"/>
      <c r="C1" s="75"/>
      <c r="D1" s="55"/>
      <c r="E1" s="56"/>
      <c r="F1" s="56"/>
      <c r="G1" s="56"/>
      <c r="H1" s="63" t="str">
        <f>V!$F$17</f>
        <v>Federation Cup, Moscow, </v>
      </c>
      <c r="I1" s="57"/>
      <c r="J1" s="56"/>
      <c r="K1" s="56"/>
      <c r="L1" s="56"/>
      <c r="M1" s="56"/>
      <c r="N1" s="57"/>
      <c r="O1" s="57"/>
      <c r="P1" s="72"/>
      <c r="Q1" s="58"/>
    </row>
    <row r="2" spans="1:17" ht="24" thickBot="1">
      <c r="A2" s="76"/>
      <c r="B2" s="77"/>
      <c r="C2" s="77"/>
      <c r="D2" s="59"/>
      <c r="E2" s="60"/>
      <c r="F2" s="60"/>
      <c r="G2" s="60"/>
      <c r="H2" s="64" t="str">
        <f>V!$F$18</f>
        <v>2006 February 26-27</v>
      </c>
      <c r="I2" s="61"/>
      <c r="J2" s="60"/>
      <c r="K2" s="60"/>
      <c r="L2" s="60"/>
      <c r="M2" s="60"/>
      <c r="N2" s="61"/>
      <c r="O2" s="61"/>
      <c r="P2" s="73"/>
      <c r="Q2" s="62"/>
    </row>
    <row r="3" spans="1:17" ht="15.75">
      <c r="A3" s="6"/>
      <c r="B3" s="6"/>
      <c r="C3" s="6"/>
      <c r="D3" s="4"/>
      <c r="E3" s="9"/>
      <c r="F3" s="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.75">
      <c r="A4" s="1"/>
      <c r="B4" s="7"/>
      <c r="C4" s="7"/>
      <c r="D4" s="4"/>
      <c r="E4" s="9"/>
      <c r="F4" s="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.75">
      <c r="A5" s="143" t="s">
        <v>13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68" customFormat="1" ht="24" customHeight="1">
      <c r="A6" s="37" t="s">
        <v>31</v>
      </c>
      <c r="B6" s="37" t="s">
        <v>19</v>
      </c>
      <c r="C6" s="37" t="s">
        <v>20</v>
      </c>
      <c r="D6" s="38"/>
      <c r="E6" s="65" t="s">
        <v>26</v>
      </c>
      <c r="F6" s="65" t="s">
        <v>27</v>
      </c>
      <c r="G6" s="65" t="s">
        <v>28</v>
      </c>
      <c r="H6" s="66" t="s">
        <v>29</v>
      </c>
      <c r="I6" s="67" t="s">
        <v>2</v>
      </c>
      <c r="J6" s="65" t="s">
        <v>26</v>
      </c>
      <c r="K6" s="65" t="s">
        <v>27</v>
      </c>
      <c r="L6" s="65" t="s">
        <v>28</v>
      </c>
      <c r="M6" s="66" t="s">
        <v>29</v>
      </c>
      <c r="N6" s="67" t="s">
        <v>2</v>
      </c>
      <c r="P6" s="69" t="s">
        <v>30</v>
      </c>
      <c r="Q6" s="69" t="s">
        <v>11</v>
      </c>
    </row>
    <row r="7" spans="1:17" s="68" customFormat="1" ht="24" customHeight="1">
      <c r="A7" s="78" t="s">
        <v>32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14.25" customHeight="1">
      <c r="A8" s="183" t="s">
        <v>131</v>
      </c>
      <c r="B8" s="183" t="s">
        <v>132</v>
      </c>
      <c r="C8" s="183" t="s">
        <v>118</v>
      </c>
      <c r="D8" s="23"/>
      <c r="E8" s="24">
        <v>31.25</v>
      </c>
      <c r="F8" s="24">
        <v>16.5</v>
      </c>
      <c r="G8" s="24">
        <v>16.9</v>
      </c>
      <c r="H8" s="24">
        <v>3</v>
      </c>
      <c r="I8" s="25">
        <f aca="true" t="shared" si="0" ref="I8:I27">E8+F8+G8-H8</f>
        <v>61.650000000000006</v>
      </c>
      <c r="J8" s="24">
        <v>32.75</v>
      </c>
      <c r="K8" s="24">
        <v>19.95</v>
      </c>
      <c r="L8" s="24">
        <v>18</v>
      </c>
      <c r="M8" s="24">
        <v>3</v>
      </c>
      <c r="N8" s="25">
        <f aca="true" t="shared" si="1" ref="N8:N27">J8+K8+L8-M8</f>
        <v>67.7</v>
      </c>
      <c r="O8" s="10"/>
      <c r="P8" s="26">
        <f aca="true" t="shared" si="2" ref="P8:P27">MAX(N8,I8)</f>
        <v>67.7</v>
      </c>
      <c r="Q8" s="24">
        <v>1</v>
      </c>
    </row>
    <row r="9" spans="1:17" ht="14.25" customHeight="1">
      <c r="A9" s="183" t="s">
        <v>122</v>
      </c>
      <c r="B9" s="183" t="s">
        <v>123</v>
      </c>
      <c r="C9" s="184" t="s">
        <v>124</v>
      </c>
      <c r="D9" s="23"/>
      <c r="E9" s="24">
        <v>27</v>
      </c>
      <c r="F9" s="24">
        <v>20</v>
      </c>
      <c r="G9" s="24">
        <v>15.7</v>
      </c>
      <c r="H9" s="24">
        <v>4.5</v>
      </c>
      <c r="I9" s="25">
        <f t="shared" si="0"/>
        <v>58.2</v>
      </c>
      <c r="J9" s="24">
        <v>27.5</v>
      </c>
      <c r="K9" s="24">
        <v>21.55</v>
      </c>
      <c r="L9" s="24">
        <v>21.05</v>
      </c>
      <c r="M9" s="24">
        <v>2.5</v>
      </c>
      <c r="N9" s="25">
        <f t="shared" si="1"/>
        <v>67.6</v>
      </c>
      <c r="O9" s="10"/>
      <c r="P9" s="26">
        <f t="shared" si="2"/>
        <v>67.6</v>
      </c>
      <c r="Q9" s="24">
        <v>2</v>
      </c>
    </row>
    <row r="10" spans="1:17" ht="14.25" customHeight="1">
      <c r="A10" s="183" t="s">
        <v>152</v>
      </c>
      <c r="B10" s="183" t="s">
        <v>153</v>
      </c>
      <c r="C10" s="183" t="s">
        <v>154</v>
      </c>
      <c r="D10" s="23"/>
      <c r="E10" s="24">
        <v>31.5</v>
      </c>
      <c r="F10" s="24">
        <v>19.25</v>
      </c>
      <c r="G10" s="24">
        <v>17.9</v>
      </c>
      <c r="H10" s="24">
        <v>1.5</v>
      </c>
      <c r="I10" s="25">
        <f t="shared" si="0"/>
        <v>67.15</v>
      </c>
      <c r="J10" s="24">
        <v>29.25</v>
      </c>
      <c r="K10" s="24">
        <v>18.9</v>
      </c>
      <c r="L10" s="24">
        <v>18.1</v>
      </c>
      <c r="M10" s="24">
        <v>1.5</v>
      </c>
      <c r="N10" s="25">
        <f t="shared" si="1"/>
        <v>64.75</v>
      </c>
      <c r="O10" s="10"/>
      <c r="P10" s="26">
        <f t="shared" si="2"/>
        <v>67.15</v>
      </c>
      <c r="Q10" s="24">
        <v>3</v>
      </c>
    </row>
    <row r="11" spans="1:17" ht="14.25" customHeight="1">
      <c r="A11" s="185" t="s">
        <v>148</v>
      </c>
      <c r="B11" s="184" t="s">
        <v>149</v>
      </c>
      <c r="C11" s="184" t="s">
        <v>139</v>
      </c>
      <c r="D11" s="23"/>
      <c r="E11" s="24">
        <v>28.75</v>
      </c>
      <c r="F11" s="24">
        <v>21.85</v>
      </c>
      <c r="G11" s="24">
        <v>18.5</v>
      </c>
      <c r="H11" s="24">
        <v>2</v>
      </c>
      <c r="I11" s="25">
        <f t="shared" si="0"/>
        <v>67.1</v>
      </c>
      <c r="J11" s="24">
        <v>28.5</v>
      </c>
      <c r="K11" s="24">
        <v>22.05</v>
      </c>
      <c r="L11" s="24">
        <v>18.7</v>
      </c>
      <c r="M11" s="24">
        <v>3.5</v>
      </c>
      <c r="N11" s="25">
        <f t="shared" si="1"/>
        <v>65.75</v>
      </c>
      <c r="O11" s="10"/>
      <c r="P11" s="26">
        <f t="shared" si="2"/>
        <v>67.1</v>
      </c>
      <c r="Q11" s="24">
        <v>4</v>
      </c>
    </row>
    <row r="12" spans="1:17" ht="14.25" customHeight="1">
      <c r="A12" s="183" t="s">
        <v>155</v>
      </c>
      <c r="B12" s="183" t="s">
        <v>156</v>
      </c>
      <c r="C12" s="183" t="s">
        <v>135</v>
      </c>
      <c r="D12" s="23"/>
      <c r="E12" s="24">
        <v>25.25</v>
      </c>
      <c r="F12" s="24">
        <v>17.45</v>
      </c>
      <c r="G12" s="24">
        <v>16.3</v>
      </c>
      <c r="H12" s="24">
        <v>4</v>
      </c>
      <c r="I12" s="25">
        <f t="shared" si="0"/>
        <v>55</v>
      </c>
      <c r="J12" s="24">
        <v>28</v>
      </c>
      <c r="K12" s="24">
        <v>17.3</v>
      </c>
      <c r="L12" s="24">
        <v>19.9</v>
      </c>
      <c r="M12" s="24">
        <v>0.6</v>
      </c>
      <c r="N12" s="25">
        <f t="shared" si="1"/>
        <v>64.6</v>
      </c>
      <c r="O12" s="10"/>
      <c r="P12" s="26">
        <f t="shared" si="2"/>
        <v>64.6</v>
      </c>
      <c r="Q12" s="24">
        <v>5</v>
      </c>
    </row>
    <row r="13" spans="1:17" ht="14.25" customHeight="1">
      <c r="A13" s="183" t="s">
        <v>116</v>
      </c>
      <c r="B13" s="183" t="s">
        <v>117</v>
      </c>
      <c r="C13" s="183" t="s">
        <v>118</v>
      </c>
      <c r="D13" s="23"/>
      <c r="E13" s="24">
        <v>24.25</v>
      </c>
      <c r="F13" s="24">
        <v>14.2</v>
      </c>
      <c r="G13" s="24">
        <v>16.8</v>
      </c>
      <c r="H13" s="24">
        <v>2</v>
      </c>
      <c r="I13" s="25">
        <f t="shared" si="0"/>
        <v>53.25</v>
      </c>
      <c r="J13" s="24">
        <v>24.5</v>
      </c>
      <c r="K13" s="24">
        <v>17.25</v>
      </c>
      <c r="L13" s="24">
        <v>15.9</v>
      </c>
      <c r="M13" s="24">
        <v>2.5</v>
      </c>
      <c r="N13" s="25">
        <f t="shared" si="1"/>
        <v>55.15</v>
      </c>
      <c r="O13" s="10"/>
      <c r="P13" s="26">
        <f t="shared" si="2"/>
        <v>55.15</v>
      </c>
      <c r="Q13" s="24">
        <v>6</v>
      </c>
    </row>
    <row r="14" spans="1:17" ht="14.25" customHeight="1">
      <c r="A14" s="183" t="s">
        <v>133</v>
      </c>
      <c r="B14" s="183" t="s">
        <v>134</v>
      </c>
      <c r="C14" s="183" t="s">
        <v>135</v>
      </c>
      <c r="D14" s="23"/>
      <c r="E14" s="24">
        <v>24.75</v>
      </c>
      <c r="F14" s="24">
        <v>12.9</v>
      </c>
      <c r="G14" s="24">
        <v>17.4</v>
      </c>
      <c r="H14" s="24">
        <v>3.5</v>
      </c>
      <c r="I14" s="25">
        <f t="shared" si="0"/>
        <v>51.55</v>
      </c>
      <c r="J14" s="24">
        <v>26</v>
      </c>
      <c r="K14" s="24">
        <v>16.15</v>
      </c>
      <c r="L14" s="24">
        <v>14.7</v>
      </c>
      <c r="M14" s="24">
        <v>2</v>
      </c>
      <c r="N14" s="25">
        <f t="shared" si="1"/>
        <v>54.849999999999994</v>
      </c>
      <c r="O14" s="10"/>
      <c r="P14" s="26">
        <f t="shared" si="2"/>
        <v>54.849999999999994</v>
      </c>
      <c r="Q14" s="24">
        <v>7</v>
      </c>
    </row>
    <row r="15" spans="1:17" ht="14.25" customHeight="1">
      <c r="A15" s="185" t="s">
        <v>128</v>
      </c>
      <c r="B15" s="184" t="s">
        <v>129</v>
      </c>
      <c r="C15" s="184" t="s">
        <v>130</v>
      </c>
      <c r="D15" s="23"/>
      <c r="E15" s="24">
        <v>20.75</v>
      </c>
      <c r="F15" s="24">
        <v>16.4</v>
      </c>
      <c r="G15" s="24">
        <v>15.9</v>
      </c>
      <c r="H15" s="24">
        <v>2</v>
      </c>
      <c r="I15" s="25">
        <f t="shared" si="0"/>
        <v>51.05</v>
      </c>
      <c r="J15" s="24">
        <v>16</v>
      </c>
      <c r="K15" s="24">
        <v>11.55</v>
      </c>
      <c r="L15" s="24">
        <v>13.5</v>
      </c>
      <c r="M15" s="24">
        <v>13.5</v>
      </c>
      <c r="N15" s="25">
        <f t="shared" si="1"/>
        <v>27.549999999999997</v>
      </c>
      <c r="O15" s="10"/>
      <c r="P15" s="26">
        <f t="shared" si="2"/>
        <v>51.05</v>
      </c>
      <c r="Q15" s="24">
        <v>8</v>
      </c>
    </row>
    <row r="16" spans="1:17" ht="14.25" customHeight="1">
      <c r="A16" s="183" t="s">
        <v>140</v>
      </c>
      <c r="B16" s="183" t="s">
        <v>141</v>
      </c>
      <c r="C16" s="183" t="s">
        <v>118</v>
      </c>
      <c r="D16" s="23"/>
      <c r="E16" s="24">
        <v>19.75</v>
      </c>
      <c r="F16" s="24">
        <v>12.75</v>
      </c>
      <c r="G16" s="24">
        <v>11.1</v>
      </c>
      <c r="H16" s="24">
        <v>3</v>
      </c>
      <c r="I16" s="25">
        <f t="shared" si="0"/>
        <v>40.6</v>
      </c>
      <c r="J16" s="24">
        <v>22.25</v>
      </c>
      <c r="K16" s="24">
        <v>18</v>
      </c>
      <c r="L16" s="24">
        <v>13.5</v>
      </c>
      <c r="M16" s="24">
        <v>3</v>
      </c>
      <c r="N16" s="25">
        <f t="shared" si="1"/>
        <v>50.75</v>
      </c>
      <c r="O16" s="10"/>
      <c r="P16" s="26">
        <f t="shared" si="2"/>
        <v>50.75</v>
      </c>
      <c r="Q16" s="24">
        <v>9</v>
      </c>
    </row>
    <row r="17" spans="1:17" ht="14.25" customHeight="1">
      <c r="A17" s="183" t="s">
        <v>142</v>
      </c>
      <c r="B17" s="183" t="s">
        <v>143</v>
      </c>
      <c r="C17" s="184" t="s">
        <v>124</v>
      </c>
      <c r="D17" s="23"/>
      <c r="E17" s="24">
        <v>22.5</v>
      </c>
      <c r="F17" s="24">
        <v>12.5</v>
      </c>
      <c r="G17" s="24">
        <v>16.5</v>
      </c>
      <c r="H17" s="24">
        <v>2</v>
      </c>
      <c r="I17" s="25">
        <f t="shared" si="0"/>
        <v>49.5</v>
      </c>
      <c r="J17" s="24">
        <v>22.5</v>
      </c>
      <c r="K17" s="24">
        <v>14.6</v>
      </c>
      <c r="L17" s="24">
        <v>16.2</v>
      </c>
      <c r="M17" s="24">
        <v>7</v>
      </c>
      <c r="N17" s="25">
        <f t="shared" si="1"/>
        <v>46.3</v>
      </c>
      <c r="O17" s="10"/>
      <c r="P17" s="26">
        <f t="shared" si="2"/>
        <v>49.5</v>
      </c>
      <c r="Q17" s="24">
        <v>10</v>
      </c>
    </row>
    <row r="18" spans="1:17" ht="14.25" customHeight="1">
      <c r="A18" s="183" t="s">
        <v>145</v>
      </c>
      <c r="B18" s="183" t="s">
        <v>146</v>
      </c>
      <c r="C18" s="183" t="s">
        <v>147</v>
      </c>
      <c r="D18" s="23"/>
      <c r="E18" s="24">
        <v>20.25</v>
      </c>
      <c r="F18" s="24">
        <v>14.25</v>
      </c>
      <c r="G18" s="24">
        <v>13.7</v>
      </c>
      <c r="H18" s="24">
        <v>1</v>
      </c>
      <c r="I18" s="25">
        <f t="shared" si="0"/>
        <v>47.2</v>
      </c>
      <c r="J18" s="24">
        <v>17</v>
      </c>
      <c r="K18" s="24">
        <v>17.15</v>
      </c>
      <c r="L18" s="24">
        <v>14.1</v>
      </c>
      <c r="M18" s="24">
        <v>0.5</v>
      </c>
      <c r="N18" s="25">
        <f t="shared" si="1"/>
        <v>47.75</v>
      </c>
      <c r="O18" s="10"/>
      <c r="P18" s="26">
        <f t="shared" si="2"/>
        <v>47.75</v>
      </c>
      <c r="Q18" s="24">
        <v>11</v>
      </c>
    </row>
    <row r="19" spans="1:17" ht="14.25" customHeight="1">
      <c r="A19" s="183" t="s">
        <v>119</v>
      </c>
      <c r="B19" s="183" t="s">
        <v>120</v>
      </c>
      <c r="C19" s="183" t="s">
        <v>121</v>
      </c>
      <c r="D19" s="23"/>
      <c r="E19" s="24">
        <v>20.5</v>
      </c>
      <c r="F19" s="24">
        <v>12.3</v>
      </c>
      <c r="G19" s="24">
        <v>15.6</v>
      </c>
      <c r="H19" s="24">
        <v>11</v>
      </c>
      <c r="I19" s="25">
        <f t="shared" si="0"/>
        <v>37.4</v>
      </c>
      <c r="J19" s="24">
        <v>21.25</v>
      </c>
      <c r="K19" s="24">
        <v>13.55</v>
      </c>
      <c r="L19" s="24">
        <v>16.95</v>
      </c>
      <c r="M19" s="24">
        <v>5.5</v>
      </c>
      <c r="N19" s="25">
        <f t="shared" si="1"/>
        <v>46.25</v>
      </c>
      <c r="O19" s="10"/>
      <c r="P19" s="26">
        <f t="shared" si="2"/>
        <v>46.25</v>
      </c>
      <c r="Q19" s="24">
        <v>12</v>
      </c>
    </row>
    <row r="20" spans="1:17" ht="14.25" customHeight="1">
      <c r="A20" s="185" t="s">
        <v>125</v>
      </c>
      <c r="B20" s="184" t="s">
        <v>126</v>
      </c>
      <c r="C20" s="184" t="s">
        <v>127</v>
      </c>
      <c r="D20" s="23"/>
      <c r="E20" s="24">
        <v>21.75</v>
      </c>
      <c r="F20" s="24">
        <v>11</v>
      </c>
      <c r="G20" s="24">
        <v>11.7</v>
      </c>
      <c r="H20" s="24">
        <v>2.5</v>
      </c>
      <c r="I20" s="25">
        <f t="shared" si="0"/>
        <v>41.95</v>
      </c>
      <c r="J20" s="24">
        <v>21</v>
      </c>
      <c r="K20" s="24">
        <v>12.3</v>
      </c>
      <c r="L20" s="24">
        <v>12.2</v>
      </c>
      <c r="M20" s="24">
        <v>3</v>
      </c>
      <c r="N20" s="25">
        <f t="shared" si="1"/>
        <v>42.5</v>
      </c>
      <c r="O20" s="10"/>
      <c r="P20" s="26">
        <f t="shared" si="2"/>
        <v>42.5</v>
      </c>
      <c r="Q20" s="24">
        <v>13</v>
      </c>
    </row>
    <row r="21" spans="1:17" ht="14.25" customHeight="1">
      <c r="A21" s="183" t="s">
        <v>136</v>
      </c>
      <c r="B21" s="183" t="s">
        <v>137</v>
      </c>
      <c r="C21" s="184" t="s">
        <v>124</v>
      </c>
      <c r="D21" s="23"/>
      <c r="E21" s="24">
        <v>18.5</v>
      </c>
      <c r="F21" s="24">
        <v>12.55</v>
      </c>
      <c r="G21" s="24">
        <v>13.45</v>
      </c>
      <c r="H21" s="24">
        <v>2</v>
      </c>
      <c r="I21" s="25">
        <f t="shared" si="0"/>
        <v>42.5</v>
      </c>
      <c r="J21" s="24">
        <v>12.75</v>
      </c>
      <c r="K21" s="24">
        <v>7.85</v>
      </c>
      <c r="L21" s="24">
        <v>12</v>
      </c>
      <c r="M21" s="24">
        <v>30.5</v>
      </c>
      <c r="N21" s="25">
        <f t="shared" si="1"/>
        <v>2.1000000000000014</v>
      </c>
      <c r="O21" s="10"/>
      <c r="P21" s="26">
        <f t="shared" si="2"/>
        <v>42.5</v>
      </c>
      <c r="Q21" s="24">
        <v>14</v>
      </c>
    </row>
    <row r="22" spans="1:17" ht="14.25" customHeight="1">
      <c r="A22" s="186" t="s">
        <v>150</v>
      </c>
      <c r="B22" s="186" t="s">
        <v>151</v>
      </c>
      <c r="C22" s="186" t="s">
        <v>139</v>
      </c>
      <c r="D22" s="23"/>
      <c r="E22" s="24">
        <v>18.25</v>
      </c>
      <c r="F22" s="24">
        <v>13.8</v>
      </c>
      <c r="G22" s="24">
        <v>13.5</v>
      </c>
      <c r="H22" s="24">
        <v>5.5</v>
      </c>
      <c r="I22" s="25">
        <f t="shared" si="0"/>
        <v>40.05</v>
      </c>
      <c r="J22" s="24">
        <v>18.75</v>
      </c>
      <c r="K22" s="24">
        <v>13.95</v>
      </c>
      <c r="L22" s="24">
        <v>13.9</v>
      </c>
      <c r="M22" s="24">
        <v>5</v>
      </c>
      <c r="N22" s="25">
        <f t="shared" si="1"/>
        <v>41.6</v>
      </c>
      <c r="O22" s="10"/>
      <c r="P22" s="26">
        <f t="shared" si="2"/>
        <v>41.6</v>
      </c>
      <c r="Q22" s="24">
        <v>15</v>
      </c>
    </row>
    <row r="23" spans="1:17" ht="14.25" customHeight="1">
      <c r="A23" s="185" t="s">
        <v>136</v>
      </c>
      <c r="B23" s="184" t="s">
        <v>138</v>
      </c>
      <c r="C23" s="184" t="s">
        <v>139</v>
      </c>
      <c r="D23" s="23"/>
      <c r="E23" s="24">
        <v>17</v>
      </c>
      <c r="F23" s="24">
        <v>13</v>
      </c>
      <c r="G23" s="24">
        <v>14.05</v>
      </c>
      <c r="H23" s="24">
        <v>12.5</v>
      </c>
      <c r="I23" s="25">
        <f t="shared" si="0"/>
        <v>31.549999999999997</v>
      </c>
      <c r="J23" s="24">
        <v>16.5</v>
      </c>
      <c r="K23" s="24">
        <v>16.5</v>
      </c>
      <c r="L23" s="24">
        <v>14.4</v>
      </c>
      <c r="M23" s="24">
        <v>9</v>
      </c>
      <c r="N23" s="25">
        <f t="shared" si="1"/>
        <v>38.4</v>
      </c>
      <c r="O23" s="10"/>
      <c r="P23" s="26">
        <f t="shared" si="2"/>
        <v>38.4</v>
      </c>
      <c r="Q23" s="24">
        <v>16</v>
      </c>
    </row>
    <row r="24" spans="1:17" ht="14.25" customHeight="1">
      <c r="A24" s="183" t="s">
        <v>142</v>
      </c>
      <c r="B24" s="183" t="s">
        <v>144</v>
      </c>
      <c r="C24" s="183" t="s">
        <v>130</v>
      </c>
      <c r="D24" s="23"/>
      <c r="E24" s="24">
        <v>15</v>
      </c>
      <c r="F24" s="24">
        <v>7.95</v>
      </c>
      <c r="G24" s="24">
        <v>6.5</v>
      </c>
      <c r="H24" s="24">
        <v>5</v>
      </c>
      <c r="I24" s="25">
        <f t="shared" si="0"/>
        <v>24.45</v>
      </c>
      <c r="J24" s="24">
        <v>14.25</v>
      </c>
      <c r="K24" s="24">
        <v>13.7</v>
      </c>
      <c r="L24" s="24">
        <v>9.9</v>
      </c>
      <c r="M24" s="24">
        <v>16.5</v>
      </c>
      <c r="N24" s="25">
        <f t="shared" si="1"/>
        <v>21.35</v>
      </c>
      <c r="O24" s="10"/>
      <c r="P24" s="26">
        <f t="shared" si="2"/>
        <v>24.45</v>
      </c>
      <c r="Q24" s="24">
        <v>17</v>
      </c>
    </row>
    <row r="25" spans="1:17" ht="14.25" customHeight="1">
      <c r="A25" s="185" t="s">
        <v>157</v>
      </c>
      <c r="B25" s="184" t="s">
        <v>158</v>
      </c>
      <c r="C25" s="184" t="s">
        <v>159</v>
      </c>
      <c r="D25" s="23"/>
      <c r="E25" s="24">
        <v>11.5</v>
      </c>
      <c r="F25" s="24">
        <v>11.75</v>
      </c>
      <c r="G25" s="24">
        <v>2.9</v>
      </c>
      <c r="H25" s="24">
        <v>4.5</v>
      </c>
      <c r="I25" s="25">
        <f t="shared" si="0"/>
        <v>21.65</v>
      </c>
      <c r="J25" s="24">
        <v>12.75</v>
      </c>
      <c r="K25" s="24">
        <v>13.75</v>
      </c>
      <c r="L25" s="24">
        <v>3.2</v>
      </c>
      <c r="M25" s="24">
        <v>15</v>
      </c>
      <c r="N25" s="25">
        <f t="shared" si="1"/>
        <v>14.7</v>
      </c>
      <c r="O25" s="10"/>
      <c r="P25" s="26">
        <f t="shared" si="2"/>
        <v>21.65</v>
      </c>
      <c r="Q25" s="24">
        <v>18</v>
      </c>
    </row>
    <row r="26" spans="1:17" ht="14.25" customHeight="1">
      <c r="A26" s="186"/>
      <c r="B26" s="186"/>
      <c r="C26" s="186"/>
      <c r="D26" s="23"/>
      <c r="E26" s="24"/>
      <c r="F26" s="24"/>
      <c r="G26" s="24"/>
      <c r="H26" s="24"/>
      <c r="I26" s="25">
        <f t="shared" si="0"/>
        <v>0</v>
      </c>
      <c r="J26" s="24"/>
      <c r="K26" s="24"/>
      <c r="L26" s="24"/>
      <c r="M26" s="24"/>
      <c r="N26" s="25">
        <f t="shared" si="1"/>
        <v>0</v>
      </c>
      <c r="O26" s="10"/>
      <c r="P26" s="26">
        <f t="shared" si="2"/>
        <v>0</v>
      </c>
      <c r="Q26" s="24"/>
    </row>
    <row r="27" spans="1:17" ht="14.25" customHeight="1">
      <c r="A27" s="186"/>
      <c r="B27" s="186"/>
      <c r="C27" s="186"/>
      <c r="D27" s="23"/>
      <c r="E27" s="24"/>
      <c r="F27" s="24"/>
      <c r="G27" s="24"/>
      <c r="H27" s="24"/>
      <c r="I27" s="25">
        <f t="shared" si="0"/>
        <v>0</v>
      </c>
      <c r="J27" s="24"/>
      <c r="K27" s="24"/>
      <c r="L27" s="24"/>
      <c r="M27" s="24"/>
      <c r="N27" s="25">
        <f t="shared" si="1"/>
        <v>0</v>
      </c>
      <c r="O27" s="10"/>
      <c r="P27" s="26">
        <f t="shared" si="2"/>
        <v>0</v>
      </c>
      <c r="Q27" s="24"/>
    </row>
    <row r="28" spans="1:17" ht="22.5" customHeight="1">
      <c r="A28" s="187" t="s">
        <v>33</v>
      </c>
      <c r="B28" s="188"/>
      <c r="C28" s="18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183" t="s">
        <v>202</v>
      </c>
      <c r="B29" s="183" t="s">
        <v>203</v>
      </c>
      <c r="C29" s="183" t="s">
        <v>163</v>
      </c>
      <c r="D29" s="23"/>
      <c r="E29" s="24">
        <v>32.25</v>
      </c>
      <c r="F29" s="24">
        <v>23.3</v>
      </c>
      <c r="G29" s="24">
        <v>20.3</v>
      </c>
      <c r="H29" s="24">
        <v>1.5</v>
      </c>
      <c r="I29" s="25">
        <f aca="true" t="shared" si="3" ref="I29:I61">E29+F29+G29-H29</f>
        <v>74.35</v>
      </c>
      <c r="J29" s="24">
        <v>32.5</v>
      </c>
      <c r="K29" s="24">
        <v>25</v>
      </c>
      <c r="L29" s="24">
        <v>20.4</v>
      </c>
      <c r="M29" s="24">
        <v>6.5</v>
      </c>
      <c r="N29" s="25">
        <f aca="true" t="shared" si="4" ref="N29:N61">J29+K29+L29-M29</f>
        <v>71.4</v>
      </c>
      <c r="O29" s="10"/>
      <c r="P29" s="26">
        <f aca="true" t="shared" si="5" ref="P29:P61">MAX(N29,I29)</f>
        <v>74.35</v>
      </c>
      <c r="Q29" s="24">
        <v>1</v>
      </c>
    </row>
    <row r="30" spans="1:17" ht="14.25" customHeight="1">
      <c r="A30" s="183" t="s">
        <v>198</v>
      </c>
      <c r="B30" s="183" t="s">
        <v>199</v>
      </c>
      <c r="C30" s="183" t="s">
        <v>118</v>
      </c>
      <c r="D30" s="23"/>
      <c r="E30" s="24">
        <v>33.5</v>
      </c>
      <c r="F30" s="24">
        <v>21</v>
      </c>
      <c r="G30" s="24">
        <v>19.3</v>
      </c>
      <c r="H30" s="24">
        <v>1</v>
      </c>
      <c r="I30" s="25">
        <f t="shared" si="3"/>
        <v>72.8</v>
      </c>
      <c r="J30" s="24">
        <v>32.75</v>
      </c>
      <c r="K30" s="24">
        <v>22.4</v>
      </c>
      <c r="L30" s="24">
        <v>19.4</v>
      </c>
      <c r="M30" s="24">
        <v>2.5</v>
      </c>
      <c r="N30" s="25">
        <f t="shared" si="4"/>
        <v>72.05</v>
      </c>
      <c r="O30" s="10"/>
      <c r="P30" s="26">
        <f t="shared" si="5"/>
        <v>72.8</v>
      </c>
      <c r="Q30" s="24">
        <v>2</v>
      </c>
    </row>
    <row r="31" spans="1:17" ht="14.25" customHeight="1">
      <c r="A31" s="189" t="s">
        <v>168</v>
      </c>
      <c r="B31" s="184" t="s">
        <v>169</v>
      </c>
      <c r="C31" s="184" t="s">
        <v>135</v>
      </c>
      <c r="D31" s="23"/>
      <c r="E31" s="24">
        <v>29.75</v>
      </c>
      <c r="F31" s="24">
        <v>21.8</v>
      </c>
      <c r="G31" s="24">
        <v>21.8</v>
      </c>
      <c r="H31" s="24">
        <v>1</v>
      </c>
      <c r="I31" s="25">
        <f t="shared" si="3"/>
        <v>72.35</v>
      </c>
      <c r="J31" s="24">
        <v>30.5</v>
      </c>
      <c r="K31" s="24">
        <v>21.7</v>
      </c>
      <c r="L31" s="24">
        <v>21.5</v>
      </c>
      <c r="M31" s="24">
        <v>1.5</v>
      </c>
      <c r="N31" s="25">
        <f t="shared" si="4"/>
        <v>72.2</v>
      </c>
      <c r="O31" s="10"/>
      <c r="P31" s="26">
        <f t="shared" si="5"/>
        <v>72.35</v>
      </c>
      <c r="Q31" s="24">
        <v>3</v>
      </c>
    </row>
    <row r="32" spans="1:17" ht="14.25" customHeight="1">
      <c r="A32" s="183" t="s">
        <v>196</v>
      </c>
      <c r="B32" s="183" t="s">
        <v>197</v>
      </c>
      <c r="C32" s="183" t="s">
        <v>118</v>
      </c>
      <c r="D32" s="23"/>
      <c r="E32" s="24">
        <v>30.75</v>
      </c>
      <c r="F32" s="24">
        <v>22.2</v>
      </c>
      <c r="G32" s="24">
        <v>20.2</v>
      </c>
      <c r="H32" s="24">
        <v>3</v>
      </c>
      <c r="I32" s="25">
        <f t="shared" si="3"/>
        <v>70.15</v>
      </c>
      <c r="J32" s="24">
        <v>25.25</v>
      </c>
      <c r="K32" s="24">
        <v>20.7</v>
      </c>
      <c r="L32" s="24">
        <v>20.2</v>
      </c>
      <c r="M32" s="24">
        <v>3</v>
      </c>
      <c r="N32" s="25">
        <f t="shared" si="4"/>
        <v>63.150000000000006</v>
      </c>
      <c r="O32" s="10"/>
      <c r="P32" s="26">
        <f t="shared" si="5"/>
        <v>70.15</v>
      </c>
      <c r="Q32" s="24">
        <v>4</v>
      </c>
    </row>
    <row r="33" spans="1:17" ht="14.25" customHeight="1">
      <c r="A33" s="183" t="s">
        <v>179</v>
      </c>
      <c r="B33" s="183" t="s">
        <v>180</v>
      </c>
      <c r="C33" s="184" t="s">
        <v>181</v>
      </c>
      <c r="D33" s="23"/>
      <c r="E33" s="24">
        <v>29.5</v>
      </c>
      <c r="F33" s="24">
        <v>19.1</v>
      </c>
      <c r="G33" s="24">
        <v>20.2</v>
      </c>
      <c r="H33" s="24">
        <v>2.5</v>
      </c>
      <c r="I33" s="25">
        <f t="shared" si="3"/>
        <v>66.3</v>
      </c>
      <c r="J33" s="24">
        <v>30</v>
      </c>
      <c r="K33" s="24">
        <v>20.8</v>
      </c>
      <c r="L33" s="24">
        <v>20.4</v>
      </c>
      <c r="M33" s="24">
        <v>2.5</v>
      </c>
      <c r="N33" s="25">
        <f t="shared" si="4"/>
        <v>68.69999999999999</v>
      </c>
      <c r="O33" s="10"/>
      <c r="P33" s="26">
        <f t="shared" si="5"/>
        <v>68.69999999999999</v>
      </c>
      <c r="Q33" s="24">
        <v>5</v>
      </c>
    </row>
    <row r="34" spans="1:17" ht="14.25" customHeight="1">
      <c r="A34" s="189" t="s">
        <v>251</v>
      </c>
      <c r="B34" s="184" t="s">
        <v>174</v>
      </c>
      <c r="C34" s="184" t="s">
        <v>135</v>
      </c>
      <c r="D34" s="23"/>
      <c r="E34" s="24">
        <v>27.25</v>
      </c>
      <c r="F34" s="24">
        <v>20</v>
      </c>
      <c r="G34" s="24">
        <v>20.1</v>
      </c>
      <c r="H34" s="24">
        <v>0</v>
      </c>
      <c r="I34" s="25">
        <f t="shared" si="3"/>
        <v>67.35</v>
      </c>
      <c r="J34" s="24">
        <v>29.75</v>
      </c>
      <c r="K34" s="24">
        <v>19.4</v>
      </c>
      <c r="L34" s="24">
        <v>19.4</v>
      </c>
      <c r="M34" s="24">
        <v>0.5</v>
      </c>
      <c r="N34" s="25">
        <f t="shared" si="4"/>
        <v>68.05</v>
      </c>
      <c r="O34" s="10"/>
      <c r="P34" s="26">
        <f t="shared" si="5"/>
        <v>68.05</v>
      </c>
      <c r="Q34" s="24">
        <v>6</v>
      </c>
    </row>
    <row r="35" spans="1:17" ht="14.25" customHeight="1">
      <c r="A35" s="183" t="s">
        <v>209</v>
      </c>
      <c r="B35" s="183" t="s">
        <v>210</v>
      </c>
      <c r="C35" s="184" t="s">
        <v>215</v>
      </c>
      <c r="D35" s="23"/>
      <c r="E35" s="24">
        <v>30.75</v>
      </c>
      <c r="F35" s="24">
        <v>19</v>
      </c>
      <c r="G35" s="24">
        <v>19.9</v>
      </c>
      <c r="H35" s="24">
        <v>2.5</v>
      </c>
      <c r="I35" s="25">
        <f t="shared" si="3"/>
        <v>67.15</v>
      </c>
      <c r="J35" s="24">
        <v>32.5</v>
      </c>
      <c r="K35" s="24">
        <v>17.5</v>
      </c>
      <c r="L35" s="24">
        <v>19.5</v>
      </c>
      <c r="M35" s="24">
        <v>2</v>
      </c>
      <c r="N35" s="25">
        <f t="shared" si="4"/>
        <v>67.5</v>
      </c>
      <c r="O35" s="10"/>
      <c r="P35" s="26">
        <f t="shared" si="5"/>
        <v>67.5</v>
      </c>
      <c r="Q35" s="24">
        <v>7</v>
      </c>
    </row>
    <row r="36" spans="1:17" ht="14.25" customHeight="1">
      <c r="A36" s="190" t="s">
        <v>184</v>
      </c>
      <c r="B36" s="191" t="s">
        <v>185</v>
      </c>
      <c r="C36" s="184" t="s">
        <v>139</v>
      </c>
      <c r="D36" s="23"/>
      <c r="E36" s="24">
        <v>22.75</v>
      </c>
      <c r="F36" s="24">
        <v>17</v>
      </c>
      <c r="G36" s="24">
        <v>17.7</v>
      </c>
      <c r="H36" s="24">
        <v>3</v>
      </c>
      <c r="I36" s="25">
        <f t="shared" si="3"/>
        <v>54.45</v>
      </c>
      <c r="J36" s="24">
        <v>27.5</v>
      </c>
      <c r="K36" s="24">
        <v>19.2</v>
      </c>
      <c r="L36" s="24">
        <v>21.7</v>
      </c>
      <c r="M36" s="24">
        <v>1.5</v>
      </c>
      <c r="N36" s="25">
        <f t="shared" si="4"/>
        <v>66.9</v>
      </c>
      <c r="O36" s="10"/>
      <c r="P36" s="26">
        <f t="shared" si="5"/>
        <v>66.9</v>
      </c>
      <c r="Q36" s="24">
        <v>8</v>
      </c>
    </row>
    <row r="37" spans="1:17" ht="14.25" customHeight="1">
      <c r="A37" s="183" t="s">
        <v>188</v>
      </c>
      <c r="B37" s="183" t="s">
        <v>189</v>
      </c>
      <c r="C37" s="183" t="s">
        <v>192</v>
      </c>
      <c r="D37" s="23"/>
      <c r="E37" s="24">
        <v>34</v>
      </c>
      <c r="F37" s="24">
        <v>17.9</v>
      </c>
      <c r="G37" s="24">
        <v>15</v>
      </c>
      <c r="H37" s="24">
        <v>12.5</v>
      </c>
      <c r="I37" s="25">
        <f t="shared" si="3"/>
        <v>54.400000000000006</v>
      </c>
      <c r="J37" s="24">
        <v>34.25</v>
      </c>
      <c r="K37" s="24">
        <v>19</v>
      </c>
      <c r="L37" s="24">
        <v>14.8</v>
      </c>
      <c r="M37" s="24">
        <v>3.5</v>
      </c>
      <c r="N37" s="25">
        <f t="shared" si="4"/>
        <v>64.55</v>
      </c>
      <c r="O37" s="10"/>
      <c r="P37" s="26">
        <f t="shared" si="5"/>
        <v>64.55</v>
      </c>
      <c r="Q37" s="24">
        <v>9</v>
      </c>
    </row>
    <row r="38" spans="1:17" ht="14.25" customHeight="1">
      <c r="A38" s="183" t="s">
        <v>221</v>
      </c>
      <c r="B38" s="183" t="s">
        <v>222</v>
      </c>
      <c r="C38" s="183" t="s">
        <v>223</v>
      </c>
      <c r="D38" s="23"/>
      <c r="E38" s="24">
        <v>24.25</v>
      </c>
      <c r="F38" s="24">
        <v>19</v>
      </c>
      <c r="G38" s="24">
        <v>17.3</v>
      </c>
      <c r="H38" s="24">
        <v>2</v>
      </c>
      <c r="I38" s="25">
        <f t="shared" si="3"/>
        <v>58.55</v>
      </c>
      <c r="J38" s="24">
        <v>28</v>
      </c>
      <c r="K38" s="24">
        <v>18.9</v>
      </c>
      <c r="L38" s="24">
        <v>19.8</v>
      </c>
      <c r="M38" s="24">
        <v>3.5</v>
      </c>
      <c r="N38" s="25">
        <f t="shared" si="4"/>
        <v>63.2</v>
      </c>
      <c r="O38" s="10"/>
      <c r="P38" s="26">
        <f t="shared" si="5"/>
        <v>63.2</v>
      </c>
      <c r="Q38" s="24">
        <v>10</v>
      </c>
    </row>
    <row r="39" spans="1:17" ht="14.25" customHeight="1">
      <c r="A39" s="189" t="s">
        <v>182</v>
      </c>
      <c r="B39" s="184" t="s">
        <v>183</v>
      </c>
      <c r="C39" s="184" t="s">
        <v>190</v>
      </c>
      <c r="D39" s="23"/>
      <c r="E39" s="24">
        <v>30.25</v>
      </c>
      <c r="F39" s="24">
        <v>18.8</v>
      </c>
      <c r="G39" s="24">
        <v>17.7</v>
      </c>
      <c r="H39" s="24">
        <v>5</v>
      </c>
      <c r="I39" s="25">
        <f t="shared" si="3"/>
        <v>61.75</v>
      </c>
      <c r="J39" s="24">
        <v>30.25</v>
      </c>
      <c r="K39" s="24">
        <v>17.8</v>
      </c>
      <c r="L39" s="24">
        <v>17.4</v>
      </c>
      <c r="M39" s="24">
        <v>4</v>
      </c>
      <c r="N39" s="25">
        <f t="shared" si="4"/>
        <v>61.44999999999999</v>
      </c>
      <c r="O39" s="10"/>
      <c r="P39" s="26">
        <f t="shared" si="5"/>
        <v>61.75</v>
      </c>
      <c r="Q39" s="24">
        <v>11</v>
      </c>
    </row>
    <row r="40" spans="1:17" ht="14.25" customHeight="1">
      <c r="A40" s="189" t="s">
        <v>172</v>
      </c>
      <c r="B40" s="184" t="s">
        <v>173</v>
      </c>
      <c r="C40" s="184" t="s">
        <v>135</v>
      </c>
      <c r="D40" s="23"/>
      <c r="E40" s="24">
        <v>30</v>
      </c>
      <c r="F40" s="24">
        <v>13.9</v>
      </c>
      <c r="G40" s="24">
        <v>16</v>
      </c>
      <c r="H40" s="24">
        <v>2.5</v>
      </c>
      <c r="I40" s="25">
        <f t="shared" si="3"/>
        <v>57.4</v>
      </c>
      <c r="J40" s="24">
        <v>30.75</v>
      </c>
      <c r="K40" s="24">
        <v>14.9</v>
      </c>
      <c r="L40" s="24">
        <v>17.1</v>
      </c>
      <c r="M40" s="24">
        <v>1.5</v>
      </c>
      <c r="N40" s="25">
        <f t="shared" si="4"/>
        <v>61.25</v>
      </c>
      <c r="O40" s="10"/>
      <c r="P40" s="26">
        <f t="shared" si="5"/>
        <v>61.25</v>
      </c>
      <c r="Q40" s="24">
        <v>12</v>
      </c>
    </row>
    <row r="41" spans="1:17" ht="14.25" customHeight="1">
      <c r="A41" s="189" t="s">
        <v>175</v>
      </c>
      <c r="B41" s="184" t="s">
        <v>176</v>
      </c>
      <c r="C41" s="184" t="s">
        <v>135</v>
      </c>
      <c r="D41" s="23"/>
      <c r="E41" s="24">
        <v>24</v>
      </c>
      <c r="F41" s="24">
        <v>16.2</v>
      </c>
      <c r="G41" s="24">
        <v>20.3</v>
      </c>
      <c r="H41" s="24">
        <v>1</v>
      </c>
      <c r="I41" s="25">
        <f t="shared" si="3"/>
        <v>59.5</v>
      </c>
      <c r="J41" s="24">
        <v>27</v>
      </c>
      <c r="K41" s="24">
        <v>14.1</v>
      </c>
      <c r="L41" s="24">
        <v>20.7</v>
      </c>
      <c r="M41" s="24">
        <v>2.5</v>
      </c>
      <c r="N41" s="25">
        <f t="shared" si="4"/>
        <v>59.3</v>
      </c>
      <c r="O41" s="10"/>
      <c r="P41" s="26">
        <f t="shared" si="5"/>
        <v>59.5</v>
      </c>
      <c r="Q41" s="24">
        <v>13</v>
      </c>
    </row>
    <row r="42" spans="1:17" ht="14.25" customHeight="1">
      <c r="A42" s="183" t="s">
        <v>200</v>
      </c>
      <c r="B42" s="183" t="s">
        <v>201</v>
      </c>
      <c r="C42" s="183" t="s">
        <v>192</v>
      </c>
      <c r="D42" s="23"/>
      <c r="E42" s="24">
        <v>25.5</v>
      </c>
      <c r="F42" s="24">
        <v>18.7</v>
      </c>
      <c r="G42" s="24">
        <v>17.5</v>
      </c>
      <c r="H42" s="24">
        <v>3.5</v>
      </c>
      <c r="I42" s="25">
        <f t="shared" si="3"/>
        <v>58.2</v>
      </c>
      <c r="J42" s="24">
        <v>24.75</v>
      </c>
      <c r="K42" s="24">
        <v>18.4</v>
      </c>
      <c r="L42" s="24">
        <v>17.1</v>
      </c>
      <c r="M42" s="24">
        <v>3.5</v>
      </c>
      <c r="N42" s="25">
        <f t="shared" si="4"/>
        <v>56.75</v>
      </c>
      <c r="O42" s="10"/>
      <c r="P42" s="26">
        <f t="shared" si="5"/>
        <v>58.2</v>
      </c>
      <c r="Q42" s="24">
        <v>14</v>
      </c>
    </row>
    <row r="43" spans="1:17" ht="14.25" customHeight="1">
      <c r="A43" s="183" t="s">
        <v>260</v>
      </c>
      <c r="B43" s="183" t="s">
        <v>224</v>
      </c>
      <c r="C43" s="183" t="s">
        <v>163</v>
      </c>
      <c r="D43" s="23"/>
      <c r="E43" s="24">
        <v>24.75</v>
      </c>
      <c r="F43" s="24">
        <v>15.9</v>
      </c>
      <c r="G43" s="24">
        <v>17</v>
      </c>
      <c r="H43" s="24">
        <v>2</v>
      </c>
      <c r="I43" s="25">
        <f t="shared" si="3"/>
        <v>55.65</v>
      </c>
      <c r="J43" s="24">
        <v>26</v>
      </c>
      <c r="K43" s="24">
        <v>15.1</v>
      </c>
      <c r="L43" s="24">
        <v>20.1</v>
      </c>
      <c r="M43" s="24">
        <v>4</v>
      </c>
      <c r="N43" s="25">
        <f t="shared" si="4"/>
        <v>57.2</v>
      </c>
      <c r="O43" s="10"/>
      <c r="P43" s="26">
        <f t="shared" si="5"/>
        <v>57.2</v>
      </c>
      <c r="Q43" s="24">
        <v>15</v>
      </c>
    </row>
    <row r="44" spans="1:17" ht="14.25" customHeight="1">
      <c r="A44" s="183" t="s">
        <v>211</v>
      </c>
      <c r="B44" s="183" t="s">
        <v>212</v>
      </c>
      <c r="C44" s="184" t="s">
        <v>195</v>
      </c>
      <c r="D44" s="23"/>
      <c r="E44" s="24">
        <v>19.25</v>
      </c>
      <c r="F44" s="24">
        <v>30.3</v>
      </c>
      <c r="G44" s="24">
        <v>12.1</v>
      </c>
      <c r="H44" s="24">
        <v>5.5</v>
      </c>
      <c r="I44" s="25">
        <f t="shared" si="3"/>
        <v>56.15</v>
      </c>
      <c r="J44" s="24">
        <v>18.25</v>
      </c>
      <c r="K44" s="24">
        <v>11.6</v>
      </c>
      <c r="L44" s="24">
        <v>12.4</v>
      </c>
      <c r="M44" s="24">
        <v>3.5</v>
      </c>
      <c r="N44" s="25">
        <f t="shared" si="4"/>
        <v>38.75</v>
      </c>
      <c r="O44" s="10"/>
      <c r="P44" s="26">
        <f t="shared" si="5"/>
        <v>56.15</v>
      </c>
      <c r="Q44" s="24">
        <v>16</v>
      </c>
    </row>
    <row r="45" spans="1:17" ht="14.25" customHeight="1">
      <c r="A45" s="183" t="s">
        <v>193</v>
      </c>
      <c r="B45" s="183" t="s">
        <v>194</v>
      </c>
      <c r="C45" s="184" t="s">
        <v>195</v>
      </c>
      <c r="D45" s="23"/>
      <c r="E45" s="24">
        <v>25.25</v>
      </c>
      <c r="F45" s="24">
        <v>16.9</v>
      </c>
      <c r="G45" s="24">
        <v>13.9</v>
      </c>
      <c r="H45" s="24">
        <v>2.5</v>
      </c>
      <c r="I45" s="25">
        <f t="shared" si="3"/>
        <v>53.55</v>
      </c>
      <c r="J45" s="24">
        <v>24.5</v>
      </c>
      <c r="K45" s="24">
        <v>16.9</v>
      </c>
      <c r="L45" s="24">
        <v>14</v>
      </c>
      <c r="M45" s="24">
        <v>2</v>
      </c>
      <c r="N45" s="25">
        <f t="shared" si="4"/>
        <v>53.4</v>
      </c>
      <c r="O45" s="10"/>
      <c r="P45" s="26">
        <f t="shared" si="5"/>
        <v>53.55</v>
      </c>
      <c r="Q45" s="24">
        <v>17</v>
      </c>
    </row>
    <row r="46" spans="1:17" ht="14.25" customHeight="1">
      <c r="A46" s="183" t="s">
        <v>177</v>
      </c>
      <c r="B46" s="183" t="s">
        <v>206</v>
      </c>
      <c r="C46" s="183" t="s">
        <v>214</v>
      </c>
      <c r="D46" s="23"/>
      <c r="E46" s="24">
        <v>18.75</v>
      </c>
      <c r="F46" s="24">
        <v>13.4</v>
      </c>
      <c r="G46" s="24">
        <v>11.3</v>
      </c>
      <c r="H46" s="24">
        <v>2</v>
      </c>
      <c r="I46" s="25">
        <f t="shared" si="3"/>
        <v>41.45</v>
      </c>
      <c r="J46" s="24">
        <v>21.75</v>
      </c>
      <c r="K46" s="24">
        <v>16.8</v>
      </c>
      <c r="L46" s="24">
        <v>6.7</v>
      </c>
      <c r="M46" s="24">
        <v>8</v>
      </c>
      <c r="N46" s="25">
        <f t="shared" si="4"/>
        <v>37.25</v>
      </c>
      <c r="O46" s="10"/>
      <c r="P46" s="26">
        <f t="shared" si="5"/>
        <v>41.45</v>
      </c>
      <c r="Q46" s="24">
        <v>18</v>
      </c>
    </row>
    <row r="47" spans="1:17" ht="14.25" customHeight="1">
      <c r="A47" s="189" t="s">
        <v>186</v>
      </c>
      <c r="B47" s="184" t="s">
        <v>187</v>
      </c>
      <c r="C47" s="184" t="s">
        <v>191</v>
      </c>
      <c r="D47" s="23"/>
      <c r="E47" s="24">
        <v>15.25</v>
      </c>
      <c r="F47" s="24">
        <v>10.8</v>
      </c>
      <c r="G47" s="24">
        <v>6.8</v>
      </c>
      <c r="H47" s="24">
        <v>5</v>
      </c>
      <c r="I47" s="25">
        <f t="shared" si="3"/>
        <v>27.85</v>
      </c>
      <c r="J47" s="24">
        <v>16.5</v>
      </c>
      <c r="K47" s="24">
        <v>11.4</v>
      </c>
      <c r="L47" s="24">
        <v>12.1</v>
      </c>
      <c r="M47" s="24">
        <v>2.5</v>
      </c>
      <c r="N47" s="25">
        <f t="shared" si="4"/>
        <v>37.5</v>
      </c>
      <c r="O47" s="10"/>
      <c r="P47" s="26">
        <f t="shared" si="5"/>
        <v>37.5</v>
      </c>
      <c r="Q47" s="24">
        <v>19</v>
      </c>
    </row>
    <row r="48" spans="1:17" ht="14.25" customHeight="1">
      <c r="A48" s="183" t="s">
        <v>207</v>
      </c>
      <c r="B48" s="183" t="s">
        <v>208</v>
      </c>
      <c r="C48" s="184" t="s">
        <v>195</v>
      </c>
      <c r="D48" s="23"/>
      <c r="E48" s="24">
        <v>12.5</v>
      </c>
      <c r="F48" s="24">
        <v>14.6</v>
      </c>
      <c r="G48" s="24">
        <v>9.8</v>
      </c>
      <c r="H48" s="24">
        <v>11.5</v>
      </c>
      <c r="I48" s="25">
        <f t="shared" si="3"/>
        <v>25.400000000000006</v>
      </c>
      <c r="J48" s="24">
        <v>14</v>
      </c>
      <c r="K48" s="24">
        <v>14.7</v>
      </c>
      <c r="L48" s="24">
        <v>10.4</v>
      </c>
      <c r="M48" s="24">
        <v>3</v>
      </c>
      <c r="N48" s="25">
        <f t="shared" si="4"/>
        <v>36.1</v>
      </c>
      <c r="O48" s="10"/>
      <c r="P48" s="26">
        <f t="shared" si="5"/>
        <v>36.1</v>
      </c>
      <c r="Q48" s="24">
        <v>20</v>
      </c>
    </row>
    <row r="49" spans="1:17" ht="14.25" customHeight="1">
      <c r="A49" s="189" t="s">
        <v>166</v>
      </c>
      <c r="B49" s="184" t="s">
        <v>167</v>
      </c>
      <c r="C49" s="184" t="s">
        <v>171</v>
      </c>
      <c r="D49" s="23"/>
      <c r="E49" s="24">
        <v>18.25</v>
      </c>
      <c r="F49" s="24">
        <v>9.9</v>
      </c>
      <c r="G49" s="24">
        <v>8.2</v>
      </c>
      <c r="H49" s="24">
        <v>5</v>
      </c>
      <c r="I49" s="25">
        <f t="shared" si="3"/>
        <v>31.349999999999994</v>
      </c>
      <c r="J49" s="24">
        <v>17</v>
      </c>
      <c r="K49" s="24">
        <v>9.2</v>
      </c>
      <c r="L49" s="24">
        <v>8.3</v>
      </c>
      <c r="M49" s="24">
        <v>4</v>
      </c>
      <c r="N49" s="25">
        <f t="shared" si="4"/>
        <v>30.5</v>
      </c>
      <c r="O49" s="10"/>
      <c r="P49" s="26">
        <f t="shared" si="5"/>
        <v>31.349999999999994</v>
      </c>
      <c r="Q49" s="24">
        <v>21</v>
      </c>
    </row>
    <row r="50" spans="1:17" ht="14.25" customHeight="1">
      <c r="A50" s="183" t="s">
        <v>164</v>
      </c>
      <c r="B50" s="183" t="s">
        <v>165</v>
      </c>
      <c r="C50" s="183" t="s">
        <v>170</v>
      </c>
      <c r="D50" s="23"/>
      <c r="E50" s="24">
        <v>11.5</v>
      </c>
      <c r="F50" s="24">
        <v>9.2</v>
      </c>
      <c r="G50" s="24">
        <v>8.4</v>
      </c>
      <c r="H50" s="24">
        <v>6</v>
      </c>
      <c r="I50" s="25">
        <f t="shared" si="3"/>
        <v>23.1</v>
      </c>
      <c r="J50" s="24">
        <v>12.25</v>
      </c>
      <c r="K50" s="24">
        <v>8.3</v>
      </c>
      <c r="L50" s="24">
        <v>12.1</v>
      </c>
      <c r="M50" s="24">
        <v>4.5</v>
      </c>
      <c r="N50" s="25">
        <f t="shared" si="4"/>
        <v>28.15</v>
      </c>
      <c r="O50" s="10"/>
      <c r="P50" s="26">
        <f t="shared" si="5"/>
        <v>28.15</v>
      </c>
      <c r="Q50" s="24">
        <v>22</v>
      </c>
    </row>
    <row r="51" spans="1:17" ht="14.25" customHeight="1">
      <c r="A51" s="183" t="s">
        <v>216</v>
      </c>
      <c r="B51" s="183" t="s">
        <v>217</v>
      </c>
      <c r="C51" s="184" t="s">
        <v>218</v>
      </c>
      <c r="D51" s="23"/>
      <c r="E51" s="24">
        <v>9</v>
      </c>
      <c r="F51" s="24">
        <v>9.3</v>
      </c>
      <c r="G51" s="24">
        <v>6.1</v>
      </c>
      <c r="H51" s="24">
        <v>4</v>
      </c>
      <c r="I51" s="25">
        <f t="shared" si="3"/>
        <v>20.4</v>
      </c>
      <c r="J51" s="24">
        <v>9.5</v>
      </c>
      <c r="K51" s="24">
        <v>12.5</v>
      </c>
      <c r="L51" s="24">
        <v>7.1</v>
      </c>
      <c r="M51" s="24">
        <v>2</v>
      </c>
      <c r="N51" s="25">
        <f t="shared" si="4"/>
        <v>27.1</v>
      </c>
      <c r="O51" s="10"/>
      <c r="P51" s="26">
        <f t="shared" si="5"/>
        <v>27.1</v>
      </c>
      <c r="Q51" s="24">
        <v>23</v>
      </c>
    </row>
    <row r="52" spans="1:17" ht="14.25" customHeight="1">
      <c r="A52" s="183" t="s">
        <v>219</v>
      </c>
      <c r="B52" s="183" t="s">
        <v>220</v>
      </c>
      <c r="C52" s="183" t="s">
        <v>163</v>
      </c>
      <c r="D52" s="23"/>
      <c r="E52" s="24">
        <v>11.5</v>
      </c>
      <c r="F52" s="24">
        <v>9.3</v>
      </c>
      <c r="G52" s="24">
        <v>7.9</v>
      </c>
      <c r="H52" s="24">
        <v>9</v>
      </c>
      <c r="I52" s="25">
        <f t="shared" si="3"/>
        <v>19.700000000000003</v>
      </c>
      <c r="J52" s="24">
        <v>10.5</v>
      </c>
      <c r="K52" s="24">
        <v>10.4</v>
      </c>
      <c r="L52" s="24">
        <v>8.2</v>
      </c>
      <c r="M52" s="24">
        <v>4</v>
      </c>
      <c r="N52" s="25">
        <f t="shared" si="4"/>
        <v>25.099999999999998</v>
      </c>
      <c r="O52" s="10"/>
      <c r="P52" s="26">
        <f t="shared" si="5"/>
        <v>25.099999999999998</v>
      </c>
      <c r="Q52" s="24">
        <v>24</v>
      </c>
    </row>
    <row r="53" spans="1:17" ht="14.25" customHeight="1">
      <c r="A53" s="189" t="s">
        <v>177</v>
      </c>
      <c r="B53" s="184" t="s">
        <v>178</v>
      </c>
      <c r="C53" s="184" t="s">
        <v>139</v>
      </c>
      <c r="D53" s="23"/>
      <c r="E53" s="24">
        <v>10.25</v>
      </c>
      <c r="F53" s="24">
        <v>8.6</v>
      </c>
      <c r="G53" s="24">
        <v>8.1</v>
      </c>
      <c r="H53" s="24">
        <v>3</v>
      </c>
      <c r="I53" s="25">
        <f t="shared" si="3"/>
        <v>23.950000000000003</v>
      </c>
      <c r="J53" s="24">
        <v>9.5</v>
      </c>
      <c r="K53" s="24">
        <v>10</v>
      </c>
      <c r="L53" s="24">
        <v>5.55</v>
      </c>
      <c r="M53" s="24">
        <v>3.5</v>
      </c>
      <c r="N53" s="25">
        <f t="shared" si="4"/>
        <v>21.55</v>
      </c>
      <c r="O53" s="10"/>
      <c r="P53" s="26">
        <f t="shared" si="5"/>
        <v>23.950000000000003</v>
      </c>
      <c r="Q53" s="24">
        <v>25</v>
      </c>
    </row>
    <row r="54" spans="1:17" ht="14.25" customHeight="1">
      <c r="A54" s="183" t="s">
        <v>204</v>
      </c>
      <c r="B54" s="183" t="s">
        <v>205</v>
      </c>
      <c r="C54" s="184" t="s">
        <v>213</v>
      </c>
      <c r="D54" s="23"/>
      <c r="E54" s="24">
        <v>7.25</v>
      </c>
      <c r="F54" s="24">
        <v>8.3</v>
      </c>
      <c r="G54" s="24">
        <v>5.2</v>
      </c>
      <c r="H54" s="24">
        <v>2</v>
      </c>
      <c r="I54" s="25">
        <f t="shared" si="3"/>
        <v>18.75</v>
      </c>
      <c r="J54" s="24">
        <v>9</v>
      </c>
      <c r="K54" s="24">
        <v>8.2</v>
      </c>
      <c r="L54" s="24">
        <v>6.6</v>
      </c>
      <c r="M54" s="24">
        <v>2</v>
      </c>
      <c r="N54" s="25">
        <f t="shared" si="4"/>
        <v>21.799999999999997</v>
      </c>
      <c r="O54" s="10"/>
      <c r="P54" s="26">
        <f t="shared" si="5"/>
        <v>21.799999999999997</v>
      </c>
      <c r="Q54" s="24">
        <v>26</v>
      </c>
    </row>
    <row r="55" spans="1:17" ht="14.25" customHeight="1">
      <c r="A55" s="22"/>
      <c r="B55" s="22"/>
      <c r="C55" s="22"/>
      <c r="D55" s="23"/>
      <c r="E55" s="24"/>
      <c r="F55" s="24"/>
      <c r="G55" s="24"/>
      <c r="H55" s="24"/>
      <c r="I55" s="25">
        <f t="shared" si="3"/>
        <v>0</v>
      </c>
      <c r="J55" s="24"/>
      <c r="K55" s="24"/>
      <c r="L55" s="24"/>
      <c r="M55" s="24"/>
      <c r="N55" s="25">
        <f t="shared" si="4"/>
        <v>0</v>
      </c>
      <c r="O55" s="10"/>
      <c r="P55" s="26">
        <f t="shared" si="5"/>
        <v>0</v>
      </c>
      <c r="Q55" s="24"/>
    </row>
    <row r="56" spans="1:17" ht="14.25" customHeight="1">
      <c r="A56" s="22"/>
      <c r="B56" s="22"/>
      <c r="C56" s="22"/>
      <c r="D56" s="23"/>
      <c r="E56" s="24"/>
      <c r="F56" s="24"/>
      <c r="G56" s="24"/>
      <c r="H56" s="24"/>
      <c r="I56" s="25">
        <f t="shared" si="3"/>
        <v>0</v>
      </c>
      <c r="J56" s="24"/>
      <c r="K56" s="24"/>
      <c r="L56" s="24"/>
      <c r="M56" s="24"/>
      <c r="N56" s="25">
        <f t="shared" si="4"/>
        <v>0</v>
      </c>
      <c r="O56" s="10"/>
      <c r="P56" s="26">
        <f t="shared" si="5"/>
        <v>0</v>
      </c>
      <c r="Q56" s="24"/>
    </row>
    <row r="57" spans="1:17" ht="14.25" customHeight="1">
      <c r="A57" s="22"/>
      <c r="B57" s="22"/>
      <c r="C57" s="22"/>
      <c r="D57" s="23"/>
      <c r="E57" s="24"/>
      <c r="F57" s="24"/>
      <c r="G57" s="24"/>
      <c r="H57" s="24"/>
      <c r="I57" s="25">
        <f t="shared" si="3"/>
        <v>0</v>
      </c>
      <c r="J57" s="24"/>
      <c r="K57" s="24"/>
      <c r="L57" s="24"/>
      <c r="M57" s="24"/>
      <c r="N57" s="25">
        <f t="shared" si="4"/>
        <v>0</v>
      </c>
      <c r="O57" s="10"/>
      <c r="P57" s="26">
        <f t="shared" si="5"/>
        <v>0</v>
      </c>
      <c r="Q57" s="24"/>
    </row>
    <row r="58" spans="1:17" ht="14.25" customHeight="1">
      <c r="A58" s="22"/>
      <c r="B58" s="22"/>
      <c r="C58" s="22"/>
      <c r="D58" s="23"/>
      <c r="E58" s="24"/>
      <c r="F58" s="24"/>
      <c r="G58" s="24"/>
      <c r="H58" s="24"/>
      <c r="I58" s="25">
        <f t="shared" si="3"/>
        <v>0</v>
      </c>
      <c r="J58" s="24"/>
      <c r="K58" s="24"/>
      <c r="L58" s="24"/>
      <c r="M58" s="24"/>
      <c r="N58" s="25">
        <f t="shared" si="4"/>
        <v>0</v>
      </c>
      <c r="O58" s="10"/>
      <c r="P58" s="26">
        <f t="shared" si="5"/>
        <v>0</v>
      </c>
      <c r="Q58" s="24"/>
    </row>
    <row r="59" spans="1:17" ht="14.25" customHeight="1">
      <c r="A59" s="22"/>
      <c r="B59" s="22"/>
      <c r="C59" s="22"/>
      <c r="D59" s="23"/>
      <c r="E59" s="24"/>
      <c r="F59" s="24"/>
      <c r="G59" s="24"/>
      <c r="H59" s="24"/>
      <c r="I59" s="25">
        <f t="shared" si="3"/>
        <v>0</v>
      </c>
      <c r="J59" s="24"/>
      <c r="K59" s="24"/>
      <c r="L59" s="24"/>
      <c r="M59" s="24"/>
      <c r="N59" s="25">
        <f t="shared" si="4"/>
        <v>0</v>
      </c>
      <c r="O59" s="10"/>
      <c r="P59" s="26">
        <f t="shared" si="5"/>
        <v>0</v>
      </c>
      <c r="Q59" s="24"/>
    </row>
    <row r="60" spans="1:17" ht="14.25" customHeight="1">
      <c r="A60" s="22"/>
      <c r="B60" s="22"/>
      <c r="C60" s="22"/>
      <c r="D60" s="23"/>
      <c r="E60" s="24"/>
      <c r="F60" s="24"/>
      <c r="G60" s="24"/>
      <c r="H60" s="24"/>
      <c r="I60" s="25">
        <f t="shared" si="3"/>
        <v>0</v>
      </c>
      <c r="J60" s="24"/>
      <c r="K60" s="24"/>
      <c r="L60" s="24"/>
      <c r="M60" s="24"/>
      <c r="N60" s="25">
        <f t="shared" si="4"/>
        <v>0</v>
      </c>
      <c r="O60" s="10"/>
      <c r="P60" s="26">
        <f t="shared" si="5"/>
        <v>0</v>
      </c>
      <c r="Q60" s="24"/>
    </row>
    <row r="61" spans="1:17" ht="14.25" customHeight="1">
      <c r="A61" s="22"/>
      <c r="B61" s="22"/>
      <c r="C61" s="22"/>
      <c r="D61" s="23"/>
      <c r="E61" s="24"/>
      <c r="F61" s="24"/>
      <c r="G61" s="24"/>
      <c r="H61" s="24"/>
      <c r="I61" s="25">
        <f t="shared" si="3"/>
        <v>0</v>
      </c>
      <c r="J61" s="24"/>
      <c r="K61" s="24"/>
      <c r="L61" s="24"/>
      <c r="M61" s="24"/>
      <c r="N61" s="25">
        <f t="shared" si="4"/>
        <v>0</v>
      </c>
      <c r="O61" s="10"/>
      <c r="P61" s="26">
        <f t="shared" si="5"/>
        <v>0</v>
      </c>
      <c r="Q61" s="24"/>
    </row>
    <row r="62" spans="1:17" ht="14.25" customHeight="1">
      <c r="A62" s="22"/>
      <c r="B62" s="22"/>
      <c r="C62" s="22"/>
      <c r="D62" s="23"/>
      <c r="E62" s="24"/>
      <c r="F62" s="24"/>
      <c r="G62" s="24"/>
      <c r="H62" s="24"/>
      <c r="I62" s="25">
        <f aca="true" t="shared" si="6" ref="I62:I97">E62+F62+G62-H62</f>
        <v>0</v>
      </c>
      <c r="J62" s="24"/>
      <c r="K62" s="24"/>
      <c r="L62" s="24"/>
      <c r="M62" s="24"/>
      <c r="N62" s="25">
        <f aca="true" t="shared" si="7" ref="N62:N97">J62+K62+L62-M62</f>
        <v>0</v>
      </c>
      <c r="O62" s="10"/>
      <c r="P62" s="26">
        <f aca="true" t="shared" si="8" ref="P62:P78">MAX(N62,I62)</f>
        <v>0</v>
      </c>
      <c r="Q62" s="24"/>
    </row>
    <row r="63" spans="1:17" ht="14.25" customHeight="1">
      <c r="A63" s="22"/>
      <c r="B63" s="22"/>
      <c r="C63" s="22"/>
      <c r="D63" s="23"/>
      <c r="E63" s="24"/>
      <c r="F63" s="24"/>
      <c r="G63" s="24"/>
      <c r="H63" s="24"/>
      <c r="I63" s="25">
        <f t="shared" si="6"/>
        <v>0</v>
      </c>
      <c r="J63" s="24"/>
      <c r="K63" s="24"/>
      <c r="L63" s="24"/>
      <c r="M63" s="24"/>
      <c r="N63" s="25">
        <f t="shared" si="7"/>
        <v>0</v>
      </c>
      <c r="O63" s="10"/>
      <c r="P63" s="26">
        <f t="shared" si="8"/>
        <v>0</v>
      </c>
      <c r="Q63" s="24"/>
    </row>
    <row r="64" spans="1:17" ht="14.25" customHeight="1">
      <c r="A64" s="22"/>
      <c r="B64" s="22"/>
      <c r="C64" s="22"/>
      <c r="D64" s="23"/>
      <c r="E64" s="24"/>
      <c r="F64" s="24"/>
      <c r="G64" s="24"/>
      <c r="H64" s="24"/>
      <c r="I64" s="25">
        <f t="shared" si="6"/>
        <v>0</v>
      </c>
      <c r="J64" s="24"/>
      <c r="K64" s="24"/>
      <c r="L64" s="24"/>
      <c r="M64" s="24"/>
      <c r="N64" s="25">
        <f t="shared" si="7"/>
        <v>0</v>
      </c>
      <c r="O64" s="10"/>
      <c r="P64" s="26">
        <f t="shared" si="8"/>
        <v>0</v>
      </c>
      <c r="Q64" s="24"/>
    </row>
    <row r="65" spans="1:17" ht="14.25" customHeight="1">
      <c r="A65" s="22"/>
      <c r="B65" s="22"/>
      <c r="C65" s="22"/>
      <c r="D65" s="23"/>
      <c r="E65" s="24"/>
      <c r="F65" s="24"/>
      <c r="G65" s="24"/>
      <c r="H65" s="24"/>
      <c r="I65" s="25">
        <f t="shared" si="6"/>
        <v>0</v>
      </c>
      <c r="J65" s="24"/>
      <c r="K65" s="24"/>
      <c r="L65" s="24"/>
      <c r="M65" s="24"/>
      <c r="N65" s="25">
        <f t="shared" si="7"/>
        <v>0</v>
      </c>
      <c r="O65" s="10"/>
      <c r="P65" s="26">
        <f t="shared" si="8"/>
        <v>0</v>
      </c>
      <c r="Q65" s="24"/>
    </row>
    <row r="66" spans="1:17" ht="14.25" customHeight="1">
      <c r="A66" s="22"/>
      <c r="B66" s="22"/>
      <c r="C66" s="22"/>
      <c r="D66" s="23"/>
      <c r="E66" s="24"/>
      <c r="F66" s="24"/>
      <c r="G66" s="24"/>
      <c r="H66" s="24"/>
      <c r="I66" s="25">
        <f t="shared" si="6"/>
        <v>0</v>
      </c>
      <c r="J66" s="24"/>
      <c r="K66" s="24"/>
      <c r="L66" s="24"/>
      <c r="M66" s="24"/>
      <c r="N66" s="25">
        <f t="shared" si="7"/>
        <v>0</v>
      </c>
      <c r="O66" s="10"/>
      <c r="P66" s="26">
        <f t="shared" si="8"/>
        <v>0</v>
      </c>
      <c r="Q66" s="24"/>
    </row>
    <row r="67" spans="1:17" ht="14.25" customHeight="1">
      <c r="A67" s="22"/>
      <c r="B67" s="22"/>
      <c r="C67" s="22"/>
      <c r="D67" s="23"/>
      <c r="E67" s="24"/>
      <c r="F67" s="24"/>
      <c r="G67" s="24"/>
      <c r="H67" s="24"/>
      <c r="I67" s="25">
        <f t="shared" si="6"/>
        <v>0</v>
      </c>
      <c r="J67" s="24"/>
      <c r="K67" s="24"/>
      <c r="L67" s="24"/>
      <c r="M67" s="24"/>
      <c r="N67" s="25">
        <f t="shared" si="7"/>
        <v>0</v>
      </c>
      <c r="O67" s="10"/>
      <c r="P67" s="26">
        <f t="shared" si="8"/>
        <v>0</v>
      </c>
      <c r="Q67" s="24"/>
    </row>
    <row r="68" spans="1:17" ht="14.25" customHeight="1">
      <c r="A68" s="22"/>
      <c r="B68" s="22"/>
      <c r="C68" s="22"/>
      <c r="D68" s="23"/>
      <c r="E68" s="24"/>
      <c r="F68" s="24"/>
      <c r="G68" s="24"/>
      <c r="H68" s="24"/>
      <c r="I68" s="25">
        <f t="shared" si="6"/>
        <v>0</v>
      </c>
      <c r="J68" s="24"/>
      <c r="K68" s="24"/>
      <c r="L68" s="24"/>
      <c r="M68" s="24"/>
      <c r="N68" s="25">
        <f t="shared" si="7"/>
        <v>0</v>
      </c>
      <c r="O68" s="10"/>
      <c r="P68" s="26">
        <f t="shared" si="8"/>
        <v>0</v>
      </c>
      <c r="Q68" s="24"/>
    </row>
    <row r="69" spans="1:17" ht="14.25" customHeight="1">
      <c r="A69" s="22"/>
      <c r="B69" s="22"/>
      <c r="C69" s="22"/>
      <c r="D69" s="23"/>
      <c r="E69" s="24"/>
      <c r="F69" s="24"/>
      <c r="G69" s="24"/>
      <c r="H69" s="24"/>
      <c r="I69" s="25">
        <f t="shared" si="6"/>
        <v>0</v>
      </c>
      <c r="J69" s="24"/>
      <c r="K69" s="24"/>
      <c r="L69" s="24"/>
      <c r="M69" s="24"/>
      <c r="N69" s="25">
        <f t="shared" si="7"/>
        <v>0</v>
      </c>
      <c r="O69" s="10"/>
      <c r="P69" s="26">
        <f t="shared" si="8"/>
        <v>0</v>
      </c>
      <c r="Q69" s="24"/>
    </row>
    <row r="70" spans="1:17" ht="14.25" customHeight="1">
      <c r="A70" s="22"/>
      <c r="B70" s="22"/>
      <c r="C70" s="22"/>
      <c r="D70" s="23"/>
      <c r="E70" s="24"/>
      <c r="F70" s="24"/>
      <c r="G70" s="24"/>
      <c r="H70" s="24"/>
      <c r="I70" s="25">
        <f t="shared" si="6"/>
        <v>0</v>
      </c>
      <c r="J70" s="24"/>
      <c r="K70" s="24"/>
      <c r="L70" s="24"/>
      <c r="M70" s="24"/>
      <c r="N70" s="25">
        <f t="shared" si="7"/>
        <v>0</v>
      </c>
      <c r="O70" s="10"/>
      <c r="P70" s="26">
        <f t="shared" si="8"/>
        <v>0</v>
      </c>
      <c r="Q70" s="24"/>
    </row>
    <row r="71" spans="1:17" ht="14.25" customHeight="1">
      <c r="A71" s="22"/>
      <c r="B71" s="22"/>
      <c r="C71" s="22"/>
      <c r="D71" s="23"/>
      <c r="E71" s="24"/>
      <c r="F71" s="24"/>
      <c r="G71" s="24"/>
      <c r="H71" s="24"/>
      <c r="I71" s="25">
        <f t="shared" si="6"/>
        <v>0</v>
      </c>
      <c r="J71" s="24"/>
      <c r="K71" s="24"/>
      <c r="L71" s="24"/>
      <c r="M71" s="24"/>
      <c r="N71" s="25">
        <f t="shared" si="7"/>
        <v>0</v>
      </c>
      <c r="O71" s="10"/>
      <c r="P71" s="26">
        <f t="shared" si="8"/>
        <v>0</v>
      </c>
      <c r="Q71" s="24"/>
    </row>
    <row r="72" spans="1:17" ht="14.25" customHeight="1">
      <c r="A72" s="22"/>
      <c r="B72" s="22"/>
      <c r="C72" s="22"/>
      <c r="D72" s="23"/>
      <c r="E72" s="24"/>
      <c r="F72" s="24"/>
      <c r="G72" s="24"/>
      <c r="H72" s="24"/>
      <c r="I72" s="25">
        <f t="shared" si="6"/>
        <v>0</v>
      </c>
      <c r="J72" s="24"/>
      <c r="K72" s="24"/>
      <c r="L72" s="24"/>
      <c r="M72" s="24"/>
      <c r="N72" s="25">
        <f t="shared" si="7"/>
        <v>0</v>
      </c>
      <c r="O72" s="10"/>
      <c r="P72" s="26">
        <f t="shared" si="8"/>
        <v>0</v>
      </c>
      <c r="Q72" s="24"/>
    </row>
    <row r="73" spans="1:17" ht="14.25" customHeight="1">
      <c r="A73" s="22"/>
      <c r="B73" s="22"/>
      <c r="C73" s="22"/>
      <c r="D73" s="23"/>
      <c r="E73" s="24"/>
      <c r="F73" s="24"/>
      <c r="G73" s="24"/>
      <c r="H73" s="24"/>
      <c r="I73" s="25">
        <f t="shared" si="6"/>
        <v>0</v>
      </c>
      <c r="J73" s="24"/>
      <c r="K73" s="24"/>
      <c r="L73" s="24"/>
      <c r="M73" s="24"/>
      <c r="N73" s="25">
        <f t="shared" si="7"/>
        <v>0</v>
      </c>
      <c r="O73" s="10"/>
      <c r="P73" s="26">
        <f t="shared" si="8"/>
        <v>0</v>
      </c>
      <c r="Q73" s="24"/>
    </row>
    <row r="74" spans="1:17" ht="14.25" customHeight="1">
      <c r="A74" s="22"/>
      <c r="B74" s="22"/>
      <c r="C74" s="22"/>
      <c r="D74" s="23"/>
      <c r="E74" s="24"/>
      <c r="F74" s="24"/>
      <c r="G74" s="24"/>
      <c r="H74" s="24"/>
      <c r="I74" s="25">
        <f t="shared" si="6"/>
        <v>0</v>
      </c>
      <c r="J74" s="24"/>
      <c r="K74" s="24"/>
      <c r="L74" s="24"/>
      <c r="M74" s="24"/>
      <c r="N74" s="25">
        <f t="shared" si="7"/>
        <v>0</v>
      </c>
      <c r="O74" s="10"/>
      <c r="P74" s="26">
        <f t="shared" si="8"/>
        <v>0</v>
      </c>
      <c r="Q74" s="24"/>
    </row>
    <row r="75" spans="1:17" ht="14.25" customHeight="1">
      <c r="A75" s="22"/>
      <c r="B75" s="22"/>
      <c r="C75" s="22"/>
      <c r="D75" s="23"/>
      <c r="E75" s="24"/>
      <c r="F75" s="24"/>
      <c r="G75" s="24"/>
      <c r="H75" s="24"/>
      <c r="I75" s="25">
        <f t="shared" si="6"/>
        <v>0</v>
      </c>
      <c r="J75" s="24"/>
      <c r="K75" s="24"/>
      <c r="L75" s="24"/>
      <c r="M75" s="24"/>
      <c r="N75" s="25">
        <f t="shared" si="7"/>
        <v>0</v>
      </c>
      <c r="O75" s="10"/>
      <c r="P75" s="26">
        <f t="shared" si="8"/>
        <v>0</v>
      </c>
      <c r="Q75" s="24"/>
    </row>
    <row r="76" spans="1:17" ht="14.25" customHeight="1">
      <c r="A76" s="22"/>
      <c r="B76" s="22"/>
      <c r="C76" s="22"/>
      <c r="D76" s="23"/>
      <c r="E76" s="24"/>
      <c r="F76" s="24"/>
      <c r="G76" s="24"/>
      <c r="H76" s="24"/>
      <c r="I76" s="25">
        <f t="shared" si="6"/>
        <v>0</v>
      </c>
      <c r="J76" s="24"/>
      <c r="K76" s="24"/>
      <c r="L76" s="24"/>
      <c r="M76" s="24"/>
      <c r="N76" s="25">
        <f t="shared" si="7"/>
        <v>0</v>
      </c>
      <c r="O76" s="10"/>
      <c r="P76" s="26">
        <f t="shared" si="8"/>
        <v>0</v>
      </c>
      <c r="Q76" s="24"/>
    </row>
    <row r="77" spans="1:17" ht="14.25" customHeight="1">
      <c r="A77" s="22"/>
      <c r="B77" s="22"/>
      <c r="C77" s="22"/>
      <c r="D77" s="23"/>
      <c r="E77" s="24"/>
      <c r="F77" s="24"/>
      <c r="G77" s="24"/>
      <c r="H77" s="24"/>
      <c r="I77" s="25">
        <f t="shared" si="6"/>
        <v>0</v>
      </c>
      <c r="J77" s="24"/>
      <c r="K77" s="24"/>
      <c r="L77" s="24"/>
      <c r="M77" s="24"/>
      <c r="N77" s="25">
        <f t="shared" si="7"/>
        <v>0</v>
      </c>
      <c r="O77" s="10"/>
      <c r="P77" s="26">
        <f t="shared" si="8"/>
        <v>0</v>
      </c>
      <c r="Q77" s="24"/>
    </row>
    <row r="78" spans="1:17" ht="14.25" customHeight="1">
      <c r="A78" s="22"/>
      <c r="B78" s="22"/>
      <c r="C78" s="22"/>
      <c r="D78" s="23"/>
      <c r="E78" s="24"/>
      <c r="F78" s="24"/>
      <c r="G78" s="24"/>
      <c r="H78" s="24"/>
      <c r="I78" s="25">
        <f t="shared" si="6"/>
        <v>0</v>
      </c>
      <c r="J78" s="24"/>
      <c r="K78" s="24"/>
      <c r="L78" s="24"/>
      <c r="M78" s="24"/>
      <c r="N78" s="25">
        <f t="shared" si="7"/>
        <v>0</v>
      </c>
      <c r="O78" s="10"/>
      <c r="P78" s="26">
        <f t="shared" si="8"/>
        <v>0</v>
      </c>
      <c r="Q78" s="24"/>
    </row>
    <row r="79" spans="1:17" ht="14.25" customHeight="1">
      <c r="A79" s="22"/>
      <c r="B79" s="22"/>
      <c r="C79" s="22"/>
      <c r="D79" s="23"/>
      <c r="E79" s="24"/>
      <c r="F79" s="24"/>
      <c r="G79" s="24"/>
      <c r="H79" s="24"/>
      <c r="I79" s="25">
        <f t="shared" si="6"/>
        <v>0</v>
      </c>
      <c r="J79" s="24"/>
      <c r="K79" s="24"/>
      <c r="L79" s="24"/>
      <c r="M79" s="24"/>
      <c r="N79" s="25">
        <f t="shared" si="7"/>
        <v>0</v>
      </c>
      <c r="O79" s="10"/>
      <c r="P79" s="26">
        <f>MAX(N79,I79)</f>
        <v>0</v>
      </c>
      <c r="Q79" s="24"/>
    </row>
    <row r="80" spans="1:17" ht="14.25" customHeight="1">
      <c r="A80" s="22"/>
      <c r="B80" s="22"/>
      <c r="C80" s="22"/>
      <c r="D80" s="23"/>
      <c r="E80" s="24"/>
      <c r="F80" s="24"/>
      <c r="G80" s="24"/>
      <c r="H80" s="24"/>
      <c r="I80" s="25">
        <f t="shared" si="6"/>
        <v>0</v>
      </c>
      <c r="J80" s="24"/>
      <c r="K80" s="24"/>
      <c r="L80" s="24"/>
      <c r="M80" s="24"/>
      <c r="N80" s="25">
        <f t="shared" si="7"/>
        <v>0</v>
      </c>
      <c r="O80" s="10"/>
      <c r="P80" s="26">
        <f aca="true" t="shared" si="9" ref="P80:P96">MAX(N80,I80)</f>
        <v>0</v>
      </c>
      <c r="Q80" s="24"/>
    </row>
    <row r="81" spans="1:17" ht="14.25" customHeight="1">
      <c r="A81" s="22"/>
      <c r="B81" s="22"/>
      <c r="C81" s="22"/>
      <c r="D81" s="23"/>
      <c r="E81" s="24"/>
      <c r="F81" s="24"/>
      <c r="G81" s="24"/>
      <c r="H81" s="24"/>
      <c r="I81" s="25">
        <f t="shared" si="6"/>
        <v>0</v>
      </c>
      <c r="J81" s="24"/>
      <c r="K81" s="24"/>
      <c r="L81" s="24"/>
      <c r="M81" s="24"/>
      <c r="N81" s="25">
        <f t="shared" si="7"/>
        <v>0</v>
      </c>
      <c r="O81" s="10"/>
      <c r="P81" s="26">
        <f t="shared" si="9"/>
        <v>0</v>
      </c>
      <c r="Q81" s="24"/>
    </row>
    <row r="82" spans="1:17" ht="14.25" customHeight="1">
      <c r="A82" s="22"/>
      <c r="B82" s="22"/>
      <c r="C82" s="22"/>
      <c r="D82" s="23"/>
      <c r="E82" s="24"/>
      <c r="F82" s="24"/>
      <c r="G82" s="24"/>
      <c r="H82" s="24"/>
      <c r="I82" s="25">
        <f t="shared" si="6"/>
        <v>0</v>
      </c>
      <c r="J82" s="24"/>
      <c r="K82" s="24"/>
      <c r="L82" s="24"/>
      <c r="M82" s="24"/>
      <c r="N82" s="25">
        <f t="shared" si="7"/>
        <v>0</v>
      </c>
      <c r="O82" s="10"/>
      <c r="P82" s="26">
        <f t="shared" si="9"/>
        <v>0</v>
      </c>
      <c r="Q82" s="24"/>
    </row>
    <row r="83" spans="1:17" ht="14.25" customHeight="1">
      <c r="A83" s="22"/>
      <c r="B83" s="22"/>
      <c r="C83" s="22"/>
      <c r="D83" s="23"/>
      <c r="E83" s="24"/>
      <c r="F83" s="24"/>
      <c r="G83" s="24"/>
      <c r="H83" s="24"/>
      <c r="I83" s="25">
        <f t="shared" si="6"/>
        <v>0</v>
      </c>
      <c r="J83" s="24"/>
      <c r="K83" s="24"/>
      <c r="L83" s="24"/>
      <c r="M83" s="24"/>
      <c r="N83" s="25">
        <f t="shared" si="7"/>
        <v>0</v>
      </c>
      <c r="O83" s="10"/>
      <c r="P83" s="26">
        <f t="shared" si="9"/>
        <v>0</v>
      </c>
      <c r="Q83" s="24"/>
    </row>
    <row r="84" spans="1:17" ht="14.25" customHeight="1">
      <c r="A84" s="22"/>
      <c r="B84" s="22"/>
      <c r="C84" s="22"/>
      <c r="D84" s="23"/>
      <c r="E84" s="24"/>
      <c r="F84" s="24"/>
      <c r="G84" s="24"/>
      <c r="H84" s="24"/>
      <c r="I84" s="25">
        <f t="shared" si="6"/>
        <v>0</v>
      </c>
      <c r="J84" s="24"/>
      <c r="K84" s="24"/>
      <c r="L84" s="24"/>
      <c r="M84" s="24"/>
      <c r="N84" s="25">
        <f t="shared" si="7"/>
        <v>0</v>
      </c>
      <c r="O84" s="10"/>
      <c r="P84" s="26">
        <f t="shared" si="9"/>
        <v>0</v>
      </c>
      <c r="Q84" s="24"/>
    </row>
    <row r="85" spans="1:17" ht="14.25" customHeight="1">
      <c r="A85" s="22"/>
      <c r="B85" s="22"/>
      <c r="C85" s="22"/>
      <c r="D85" s="23"/>
      <c r="E85" s="24"/>
      <c r="F85" s="24"/>
      <c r="G85" s="24"/>
      <c r="H85" s="24"/>
      <c r="I85" s="25">
        <f t="shared" si="6"/>
        <v>0</v>
      </c>
      <c r="J85" s="24"/>
      <c r="K85" s="24"/>
      <c r="L85" s="24"/>
      <c r="M85" s="24"/>
      <c r="N85" s="25">
        <f t="shared" si="7"/>
        <v>0</v>
      </c>
      <c r="O85" s="10"/>
      <c r="P85" s="26">
        <f t="shared" si="9"/>
        <v>0</v>
      </c>
      <c r="Q85" s="24"/>
    </row>
    <row r="86" spans="1:17" ht="14.25" customHeight="1">
      <c r="A86" s="22"/>
      <c r="B86" s="22"/>
      <c r="C86" s="22"/>
      <c r="D86" s="23"/>
      <c r="E86" s="24"/>
      <c r="F86" s="24"/>
      <c r="G86" s="24"/>
      <c r="H86" s="24"/>
      <c r="I86" s="25">
        <f t="shared" si="6"/>
        <v>0</v>
      </c>
      <c r="J86" s="24"/>
      <c r="K86" s="24"/>
      <c r="L86" s="24"/>
      <c r="M86" s="24"/>
      <c r="N86" s="25">
        <f t="shared" si="7"/>
        <v>0</v>
      </c>
      <c r="O86" s="10"/>
      <c r="P86" s="26">
        <f t="shared" si="9"/>
        <v>0</v>
      </c>
      <c r="Q86" s="24"/>
    </row>
    <row r="87" spans="1:17" ht="14.25" customHeight="1">
      <c r="A87" s="22"/>
      <c r="B87" s="22"/>
      <c r="C87" s="22"/>
      <c r="D87" s="23"/>
      <c r="E87" s="24"/>
      <c r="F87" s="24"/>
      <c r="G87" s="24"/>
      <c r="H87" s="24"/>
      <c r="I87" s="25">
        <f t="shared" si="6"/>
        <v>0</v>
      </c>
      <c r="J87" s="24"/>
      <c r="K87" s="24"/>
      <c r="L87" s="24"/>
      <c r="M87" s="24"/>
      <c r="N87" s="25">
        <f t="shared" si="7"/>
        <v>0</v>
      </c>
      <c r="O87" s="10"/>
      <c r="P87" s="26">
        <f t="shared" si="9"/>
        <v>0</v>
      </c>
      <c r="Q87" s="24"/>
    </row>
    <row r="88" spans="1:17" ht="14.25" customHeight="1">
      <c r="A88" s="22"/>
      <c r="B88" s="22"/>
      <c r="C88" s="22"/>
      <c r="D88" s="23"/>
      <c r="E88" s="24"/>
      <c r="F88" s="24"/>
      <c r="G88" s="24"/>
      <c r="H88" s="24"/>
      <c r="I88" s="25">
        <f t="shared" si="6"/>
        <v>0</v>
      </c>
      <c r="J88" s="24"/>
      <c r="K88" s="24"/>
      <c r="L88" s="24"/>
      <c r="M88" s="24"/>
      <c r="N88" s="25">
        <f t="shared" si="7"/>
        <v>0</v>
      </c>
      <c r="O88" s="10"/>
      <c r="P88" s="26">
        <f t="shared" si="9"/>
        <v>0</v>
      </c>
      <c r="Q88" s="24"/>
    </row>
    <row r="89" spans="1:17" ht="14.25" customHeight="1">
      <c r="A89" s="22"/>
      <c r="B89" s="22"/>
      <c r="C89" s="22"/>
      <c r="D89" s="23"/>
      <c r="E89" s="24"/>
      <c r="F89" s="24"/>
      <c r="G89" s="24"/>
      <c r="H89" s="24"/>
      <c r="I89" s="25">
        <f t="shared" si="6"/>
        <v>0</v>
      </c>
      <c r="J89" s="24"/>
      <c r="K89" s="24"/>
      <c r="L89" s="24"/>
      <c r="M89" s="24"/>
      <c r="N89" s="25">
        <f t="shared" si="7"/>
        <v>0</v>
      </c>
      <c r="O89" s="10"/>
      <c r="P89" s="26">
        <f t="shared" si="9"/>
        <v>0</v>
      </c>
      <c r="Q89" s="24"/>
    </row>
    <row r="90" spans="1:17" ht="14.25" customHeight="1">
      <c r="A90" s="22"/>
      <c r="B90" s="22"/>
      <c r="C90" s="22"/>
      <c r="D90" s="23"/>
      <c r="E90" s="24"/>
      <c r="F90" s="24"/>
      <c r="G90" s="24"/>
      <c r="H90" s="24"/>
      <c r="I90" s="25">
        <f t="shared" si="6"/>
        <v>0</v>
      </c>
      <c r="J90" s="24"/>
      <c r="K90" s="24"/>
      <c r="L90" s="24"/>
      <c r="M90" s="24"/>
      <c r="N90" s="25">
        <f t="shared" si="7"/>
        <v>0</v>
      </c>
      <c r="O90" s="10"/>
      <c r="P90" s="26">
        <f t="shared" si="9"/>
        <v>0</v>
      </c>
      <c r="Q90" s="24"/>
    </row>
    <row r="91" spans="1:17" ht="14.25" customHeight="1">
      <c r="A91" s="22"/>
      <c r="B91" s="22"/>
      <c r="C91" s="22"/>
      <c r="D91" s="23"/>
      <c r="E91" s="24"/>
      <c r="F91" s="24"/>
      <c r="G91" s="24"/>
      <c r="H91" s="24"/>
      <c r="I91" s="25">
        <f t="shared" si="6"/>
        <v>0</v>
      </c>
      <c r="J91" s="24"/>
      <c r="K91" s="24"/>
      <c r="L91" s="24"/>
      <c r="M91" s="24"/>
      <c r="N91" s="25">
        <f t="shared" si="7"/>
        <v>0</v>
      </c>
      <c r="O91" s="10"/>
      <c r="P91" s="26">
        <f t="shared" si="9"/>
        <v>0</v>
      </c>
      <c r="Q91" s="24"/>
    </row>
    <row r="92" spans="1:17" ht="14.25" customHeight="1">
      <c r="A92" s="22"/>
      <c r="B92" s="22"/>
      <c r="C92" s="22"/>
      <c r="D92" s="23"/>
      <c r="E92" s="24"/>
      <c r="F92" s="24"/>
      <c r="G92" s="24"/>
      <c r="H92" s="24"/>
      <c r="I92" s="25">
        <f t="shared" si="6"/>
        <v>0</v>
      </c>
      <c r="J92" s="24"/>
      <c r="K92" s="24"/>
      <c r="L92" s="24"/>
      <c r="M92" s="24"/>
      <c r="N92" s="25">
        <f t="shared" si="7"/>
        <v>0</v>
      </c>
      <c r="O92" s="10"/>
      <c r="P92" s="26">
        <f t="shared" si="9"/>
        <v>0</v>
      </c>
      <c r="Q92" s="24"/>
    </row>
    <row r="93" spans="1:17" ht="14.25" customHeight="1">
      <c r="A93" s="22"/>
      <c r="B93" s="22"/>
      <c r="C93" s="22"/>
      <c r="D93" s="23"/>
      <c r="E93" s="24"/>
      <c r="F93" s="24"/>
      <c r="G93" s="24"/>
      <c r="H93" s="24"/>
      <c r="I93" s="25">
        <f t="shared" si="6"/>
        <v>0</v>
      </c>
      <c r="J93" s="24"/>
      <c r="K93" s="24"/>
      <c r="L93" s="24"/>
      <c r="M93" s="24"/>
      <c r="N93" s="25">
        <f t="shared" si="7"/>
        <v>0</v>
      </c>
      <c r="O93" s="10"/>
      <c r="P93" s="26">
        <f t="shared" si="9"/>
        <v>0</v>
      </c>
      <c r="Q93" s="24"/>
    </row>
    <row r="94" spans="1:17" ht="14.25" customHeight="1">
      <c r="A94" s="22"/>
      <c r="B94" s="22"/>
      <c r="C94" s="22"/>
      <c r="D94" s="23"/>
      <c r="E94" s="24"/>
      <c r="F94" s="24"/>
      <c r="G94" s="24"/>
      <c r="H94" s="24"/>
      <c r="I94" s="25">
        <f t="shared" si="6"/>
        <v>0</v>
      </c>
      <c r="J94" s="24"/>
      <c r="K94" s="24"/>
      <c r="L94" s="24"/>
      <c r="M94" s="24"/>
      <c r="N94" s="25">
        <f t="shared" si="7"/>
        <v>0</v>
      </c>
      <c r="O94" s="10"/>
      <c r="P94" s="26">
        <f t="shared" si="9"/>
        <v>0</v>
      </c>
      <c r="Q94" s="24"/>
    </row>
    <row r="95" spans="1:17" ht="14.25" customHeight="1">
      <c r="A95" s="22"/>
      <c r="B95" s="22"/>
      <c r="C95" s="22"/>
      <c r="D95" s="23"/>
      <c r="E95" s="24"/>
      <c r="F95" s="24"/>
      <c r="G95" s="24"/>
      <c r="H95" s="24"/>
      <c r="I95" s="25">
        <f t="shared" si="6"/>
        <v>0</v>
      </c>
      <c r="J95" s="24"/>
      <c r="K95" s="24"/>
      <c r="L95" s="24"/>
      <c r="M95" s="24"/>
      <c r="N95" s="25">
        <f t="shared" si="7"/>
        <v>0</v>
      </c>
      <c r="O95" s="10"/>
      <c r="P95" s="26">
        <f t="shared" si="9"/>
        <v>0</v>
      </c>
      <c r="Q95" s="24"/>
    </row>
    <row r="96" spans="1:17" ht="14.25" customHeight="1">
      <c r="A96" s="22"/>
      <c r="B96" s="22"/>
      <c r="C96" s="22"/>
      <c r="D96" s="23"/>
      <c r="E96" s="24"/>
      <c r="F96" s="24"/>
      <c r="G96" s="24"/>
      <c r="H96" s="24"/>
      <c r="I96" s="25">
        <f t="shared" si="6"/>
        <v>0</v>
      </c>
      <c r="J96" s="24"/>
      <c r="K96" s="24"/>
      <c r="L96" s="24"/>
      <c r="M96" s="24"/>
      <c r="N96" s="25">
        <f t="shared" si="7"/>
        <v>0</v>
      </c>
      <c r="O96" s="10"/>
      <c r="P96" s="26">
        <f t="shared" si="9"/>
        <v>0</v>
      </c>
      <c r="Q96" s="24"/>
    </row>
    <row r="97" spans="1:17" ht="14.25" customHeight="1">
      <c r="A97" s="22"/>
      <c r="B97" s="22"/>
      <c r="C97" s="22"/>
      <c r="D97" s="23"/>
      <c r="E97" s="24"/>
      <c r="F97" s="24"/>
      <c r="G97" s="24"/>
      <c r="H97" s="24"/>
      <c r="I97" s="25">
        <f t="shared" si="6"/>
        <v>0</v>
      </c>
      <c r="J97" s="24"/>
      <c r="K97" s="24"/>
      <c r="L97" s="24"/>
      <c r="M97" s="24"/>
      <c r="N97" s="25">
        <f t="shared" si="7"/>
        <v>0</v>
      </c>
      <c r="O97" s="10"/>
      <c r="P97" s="26">
        <f aca="true" t="shared" si="10" ref="P97:P137">MAX(N97,I97)</f>
        <v>0</v>
      </c>
      <c r="Q97" s="24"/>
    </row>
    <row r="98" spans="1:17" ht="14.25" customHeight="1">
      <c r="A98" s="22"/>
      <c r="B98" s="22"/>
      <c r="C98" s="22"/>
      <c r="D98" s="23"/>
      <c r="E98" s="24"/>
      <c r="F98" s="24"/>
      <c r="G98" s="24"/>
      <c r="H98" s="24"/>
      <c r="I98" s="25">
        <f>E98+F98+G98-H98</f>
        <v>0</v>
      </c>
      <c r="J98" s="24"/>
      <c r="K98" s="24"/>
      <c r="L98" s="24"/>
      <c r="M98" s="24"/>
      <c r="N98" s="25">
        <f>J98+K98+L98-M98</f>
        <v>0</v>
      </c>
      <c r="O98" s="10"/>
      <c r="P98" s="26">
        <f t="shared" si="10"/>
        <v>0</v>
      </c>
      <c r="Q98" s="24"/>
    </row>
    <row r="99" spans="1:17" ht="14.25" customHeight="1">
      <c r="A99" s="22"/>
      <c r="B99" s="22"/>
      <c r="C99" s="22"/>
      <c r="D99" s="23"/>
      <c r="E99" s="24"/>
      <c r="F99" s="24"/>
      <c r="G99" s="24"/>
      <c r="H99" s="24"/>
      <c r="I99" s="25">
        <f>E99+F99+G99-H99</f>
        <v>0</v>
      </c>
      <c r="J99" s="24"/>
      <c r="K99" s="24"/>
      <c r="L99" s="24"/>
      <c r="M99" s="24"/>
      <c r="N99" s="25">
        <f>J99+K99+L99-M99</f>
        <v>0</v>
      </c>
      <c r="O99" s="10"/>
      <c r="P99" s="26">
        <f t="shared" si="10"/>
        <v>0</v>
      </c>
      <c r="Q99" s="24"/>
    </row>
    <row r="100" spans="1:17" ht="14.25" customHeight="1">
      <c r="A100" s="22"/>
      <c r="B100" s="22"/>
      <c r="C100" s="22"/>
      <c r="D100" s="23"/>
      <c r="E100" s="24"/>
      <c r="F100" s="24"/>
      <c r="G100" s="24"/>
      <c r="H100" s="24"/>
      <c r="I100" s="25">
        <f aca="true" t="shared" si="11" ref="I100:I134">E100+F100+G100-H100</f>
        <v>0</v>
      </c>
      <c r="J100" s="24"/>
      <c r="K100" s="24"/>
      <c r="L100" s="24"/>
      <c r="M100" s="24"/>
      <c r="N100" s="25">
        <f aca="true" t="shared" si="12" ref="N100:N134">J100+K100+L100-M100</f>
        <v>0</v>
      </c>
      <c r="O100" s="10"/>
      <c r="P100" s="26">
        <f t="shared" si="10"/>
        <v>0</v>
      </c>
      <c r="Q100" s="24"/>
    </row>
    <row r="101" spans="1:17" ht="14.25" customHeight="1">
      <c r="A101" s="22"/>
      <c r="B101" s="22"/>
      <c r="C101" s="22"/>
      <c r="D101" s="23"/>
      <c r="E101" s="24"/>
      <c r="F101" s="24"/>
      <c r="G101" s="24"/>
      <c r="H101" s="24"/>
      <c r="I101" s="25">
        <f t="shared" si="11"/>
        <v>0</v>
      </c>
      <c r="J101" s="24"/>
      <c r="K101" s="24"/>
      <c r="L101" s="24"/>
      <c r="M101" s="24"/>
      <c r="N101" s="25">
        <f t="shared" si="12"/>
        <v>0</v>
      </c>
      <c r="O101" s="10"/>
      <c r="P101" s="26">
        <f t="shared" si="10"/>
        <v>0</v>
      </c>
      <c r="Q101" s="24"/>
    </row>
    <row r="102" spans="1:17" ht="14.25" customHeight="1">
      <c r="A102" s="22"/>
      <c r="B102" s="22"/>
      <c r="C102" s="22"/>
      <c r="D102" s="23"/>
      <c r="E102" s="24"/>
      <c r="F102" s="24"/>
      <c r="G102" s="24"/>
      <c r="H102" s="24"/>
      <c r="I102" s="25">
        <f t="shared" si="11"/>
        <v>0</v>
      </c>
      <c r="J102" s="24"/>
      <c r="K102" s="24"/>
      <c r="L102" s="24"/>
      <c r="M102" s="24"/>
      <c r="N102" s="25">
        <f t="shared" si="12"/>
        <v>0</v>
      </c>
      <c r="O102" s="10"/>
      <c r="P102" s="26">
        <f t="shared" si="10"/>
        <v>0</v>
      </c>
      <c r="Q102" s="24"/>
    </row>
    <row r="103" spans="1:17" ht="14.25" customHeight="1">
      <c r="A103" s="22"/>
      <c r="B103" s="22"/>
      <c r="C103" s="22"/>
      <c r="D103" s="23"/>
      <c r="E103" s="24"/>
      <c r="F103" s="24"/>
      <c r="G103" s="24"/>
      <c r="H103" s="24"/>
      <c r="I103" s="25">
        <f t="shared" si="11"/>
        <v>0</v>
      </c>
      <c r="J103" s="24"/>
      <c r="K103" s="24"/>
      <c r="L103" s="24"/>
      <c r="M103" s="24"/>
      <c r="N103" s="25">
        <f t="shared" si="12"/>
        <v>0</v>
      </c>
      <c r="O103" s="10"/>
      <c r="P103" s="26">
        <f t="shared" si="10"/>
        <v>0</v>
      </c>
      <c r="Q103" s="24"/>
    </row>
    <row r="104" spans="1:17" ht="14.25" customHeight="1">
      <c r="A104" s="22"/>
      <c r="B104" s="22"/>
      <c r="C104" s="22"/>
      <c r="D104" s="23"/>
      <c r="E104" s="24"/>
      <c r="F104" s="24"/>
      <c r="G104" s="24"/>
      <c r="H104" s="24"/>
      <c r="I104" s="25">
        <f t="shared" si="11"/>
        <v>0</v>
      </c>
      <c r="J104" s="24"/>
      <c r="K104" s="24"/>
      <c r="L104" s="24"/>
      <c r="M104" s="24"/>
      <c r="N104" s="25">
        <f t="shared" si="12"/>
        <v>0</v>
      </c>
      <c r="O104" s="10"/>
      <c r="P104" s="26">
        <f t="shared" si="10"/>
        <v>0</v>
      </c>
      <c r="Q104" s="24"/>
    </row>
    <row r="105" spans="1:17" ht="14.25" customHeight="1">
      <c r="A105" s="22"/>
      <c r="B105" s="22"/>
      <c r="C105" s="22"/>
      <c r="D105" s="23"/>
      <c r="E105" s="24"/>
      <c r="F105" s="24"/>
      <c r="G105" s="24"/>
      <c r="H105" s="24"/>
      <c r="I105" s="25">
        <f t="shared" si="11"/>
        <v>0</v>
      </c>
      <c r="J105" s="24"/>
      <c r="K105" s="24"/>
      <c r="L105" s="24"/>
      <c r="M105" s="24"/>
      <c r="N105" s="25">
        <f t="shared" si="12"/>
        <v>0</v>
      </c>
      <c r="O105" s="10"/>
      <c r="P105" s="26">
        <f t="shared" si="10"/>
        <v>0</v>
      </c>
      <c r="Q105" s="24"/>
    </row>
    <row r="106" spans="1:17" ht="14.25" customHeight="1">
      <c r="A106" s="22"/>
      <c r="B106" s="22"/>
      <c r="C106" s="22"/>
      <c r="D106" s="23"/>
      <c r="E106" s="24"/>
      <c r="F106" s="24"/>
      <c r="G106" s="24"/>
      <c r="H106" s="24"/>
      <c r="I106" s="25">
        <f t="shared" si="11"/>
        <v>0</v>
      </c>
      <c r="J106" s="24"/>
      <c r="K106" s="24"/>
      <c r="L106" s="24"/>
      <c r="M106" s="24"/>
      <c r="N106" s="25">
        <f t="shared" si="12"/>
        <v>0</v>
      </c>
      <c r="O106" s="10"/>
      <c r="P106" s="26">
        <f t="shared" si="10"/>
        <v>0</v>
      </c>
      <c r="Q106" s="24"/>
    </row>
    <row r="107" spans="1:17" ht="14.25" customHeight="1">
      <c r="A107" s="22"/>
      <c r="B107" s="22"/>
      <c r="C107" s="22"/>
      <c r="D107" s="23"/>
      <c r="E107" s="24"/>
      <c r="F107" s="24"/>
      <c r="G107" s="24"/>
      <c r="H107" s="24"/>
      <c r="I107" s="25">
        <f t="shared" si="11"/>
        <v>0</v>
      </c>
      <c r="J107" s="24"/>
      <c r="K107" s="24"/>
      <c r="L107" s="24"/>
      <c r="M107" s="24"/>
      <c r="N107" s="25">
        <f t="shared" si="12"/>
        <v>0</v>
      </c>
      <c r="O107" s="10"/>
      <c r="P107" s="26">
        <f t="shared" si="10"/>
        <v>0</v>
      </c>
      <c r="Q107" s="24"/>
    </row>
    <row r="108" spans="1:17" ht="14.25" customHeight="1">
      <c r="A108" s="22"/>
      <c r="B108" s="22"/>
      <c r="C108" s="22"/>
      <c r="D108" s="23"/>
      <c r="E108" s="24"/>
      <c r="F108" s="24"/>
      <c r="G108" s="24"/>
      <c r="H108" s="24"/>
      <c r="I108" s="25">
        <f t="shared" si="11"/>
        <v>0</v>
      </c>
      <c r="J108" s="24"/>
      <c r="K108" s="24"/>
      <c r="L108" s="24"/>
      <c r="M108" s="24"/>
      <c r="N108" s="25">
        <f t="shared" si="12"/>
        <v>0</v>
      </c>
      <c r="O108" s="10"/>
      <c r="P108" s="26">
        <f t="shared" si="10"/>
        <v>0</v>
      </c>
      <c r="Q108" s="24"/>
    </row>
    <row r="109" spans="1:17" ht="14.25" customHeight="1">
      <c r="A109" s="22"/>
      <c r="B109" s="22"/>
      <c r="C109" s="22"/>
      <c r="D109" s="23"/>
      <c r="E109" s="24"/>
      <c r="F109" s="24"/>
      <c r="G109" s="24"/>
      <c r="H109" s="24"/>
      <c r="I109" s="25">
        <f t="shared" si="11"/>
        <v>0</v>
      </c>
      <c r="J109" s="24"/>
      <c r="K109" s="24"/>
      <c r="L109" s="24"/>
      <c r="M109" s="24"/>
      <c r="N109" s="25">
        <f t="shared" si="12"/>
        <v>0</v>
      </c>
      <c r="O109" s="10"/>
      <c r="P109" s="26">
        <f t="shared" si="10"/>
        <v>0</v>
      </c>
      <c r="Q109" s="24"/>
    </row>
    <row r="110" spans="1:17" ht="14.25" customHeight="1">
      <c r="A110" s="22"/>
      <c r="B110" s="22"/>
      <c r="C110" s="22"/>
      <c r="D110" s="23"/>
      <c r="E110" s="24"/>
      <c r="F110" s="24"/>
      <c r="G110" s="24"/>
      <c r="H110" s="24"/>
      <c r="I110" s="25">
        <f t="shared" si="11"/>
        <v>0</v>
      </c>
      <c r="J110" s="24"/>
      <c r="K110" s="24"/>
      <c r="L110" s="24"/>
      <c r="M110" s="24"/>
      <c r="N110" s="25">
        <f t="shared" si="12"/>
        <v>0</v>
      </c>
      <c r="O110" s="10"/>
      <c r="P110" s="26">
        <f t="shared" si="10"/>
        <v>0</v>
      </c>
      <c r="Q110" s="24"/>
    </row>
    <row r="111" spans="1:17" ht="14.25" customHeight="1">
      <c r="A111" s="22"/>
      <c r="B111" s="22"/>
      <c r="C111" s="22"/>
      <c r="D111" s="23"/>
      <c r="E111" s="24"/>
      <c r="F111" s="24"/>
      <c r="G111" s="24"/>
      <c r="H111" s="24"/>
      <c r="I111" s="25">
        <f t="shared" si="11"/>
        <v>0</v>
      </c>
      <c r="J111" s="24"/>
      <c r="K111" s="24"/>
      <c r="L111" s="24"/>
      <c r="M111" s="24"/>
      <c r="N111" s="25">
        <f t="shared" si="12"/>
        <v>0</v>
      </c>
      <c r="O111" s="10"/>
      <c r="P111" s="26">
        <f t="shared" si="10"/>
        <v>0</v>
      </c>
      <c r="Q111" s="24"/>
    </row>
    <row r="112" spans="1:17" ht="14.25" customHeight="1">
      <c r="A112" s="22"/>
      <c r="B112" s="22"/>
      <c r="C112" s="22"/>
      <c r="D112" s="23"/>
      <c r="E112" s="24"/>
      <c r="F112" s="24"/>
      <c r="G112" s="24"/>
      <c r="H112" s="24"/>
      <c r="I112" s="25">
        <f t="shared" si="11"/>
        <v>0</v>
      </c>
      <c r="J112" s="24"/>
      <c r="K112" s="24"/>
      <c r="L112" s="24"/>
      <c r="M112" s="24"/>
      <c r="N112" s="25">
        <f t="shared" si="12"/>
        <v>0</v>
      </c>
      <c r="O112" s="10"/>
      <c r="P112" s="26">
        <f t="shared" si="10"/>
        <v>0</v>
      </c>
      <c r="Q112" s="24"/>
    </row>
    <row r="113" spans="1:17" ht="14.25" customHeight="1">
      <c r="A113" s="22"/>
      <c r="B113" s="22"/>
      <c r="C113" s="22"/>
      <c r="D113" s="23"/>
      <c r="E113" s="24"/>
      <c r="F113" s="24"/>
      <c r="G113" s="24"/>
      <c r="H113" s="24"/>
      <c r="I113" s="25">
        <f t="shared" si="11"/>
        <v>0</v>
      </c>
      <c r="J113" s="24"/>
      <c r="K113" s="24"/>
      <c r="L113" s="24"/>
      <c r="M113" s="24"/>
      <c r="N113" s="25">
        <f t="shared" si="12"/>
        <v>0</v>
      </c>
      <c r="O113" s="10"/>
      <c r="P113" s="26">
        <f t="shared" si="10"/>
        <v>0</v>
      </c>
      <c r="Q113" s="24"/>
    </row>
    <row r="114" spans="1:17" ht="14.25" customHeight="1">
      <c r="A114" s="22"/>
      <c r="B114" s="22"/>
      <c r="C114" s="22"/>
      <c r="D114" s="23"/>
      <c r="E114" s="24"/>
      <c r="F114" s="24"/>
      <c r="G114" s="24"/>
      <c r="H114" s="24"/>
      <c r="I114" s="25">
        <f t="shared" si="11"/>
        <v>0</v>
      </c>
      <c r="J114" s="24"/>
      <c r="K114" s="24"/>
      <c r="L114" s="24"/>
      <c r="M114" s="24"/>
      <c r="N114" s="25">
        <f t="shared" si="12"/>
        <v>0</v>
      </c>
      <c r="O114" s="10"/>
      <c r="P114" s="26">
        <f t="shared" si="10"/>
        <v>0</v>
      </c>
      <c r="Q114" s="24"/>
    </row>
    <row r="115" spans="1:17" ht="14.25" customHeight="1">
      <c r="A115" s="22"/>
      <c r="B115" s="22"/>
      <c r="C115" s="22"/>
      <c r="D115" s="23"/>
      <c r="E115" s="24"/>
      <c r="F115" s="24"/>
      <c r="G115" s="24"/>
      <c r="H115" s="24"/>
      <c r="I115" s="25">
        <f t="shared" si="11"/>
        <v>0</v>
      </c>
      <c r="J115" s="24"/>
      <c r="K115" s="24"/>
      <c r="L115" s="24"/>
      <c r="M115" s="24"/>
      <c r="N115" s="25">
        <f t="shared" si="12"/>
        <v>0</v>
      </c>
      <c r="O115" s="10"/>
      <c r="P115" s="26">
        <f t="shared" si="10"/>
        <v>0</v>
      </c>
      <c r="Q115" s="24"/>
    </row>
    <row r="116" spans="1:17" ht="14.25" customHeight="1">
      <c r="A116" s="22"/>
      <c r="B116" s="22"/>
      <c r="C116" s="22"/>
      <c r="D116" s="23"/>
      <c r="E116" s="24"/>
      <c r="F116" s="24"/>
      <c r="G116" s="24"/>
      <c r="H116" s="24"/>
      <c r="I116" s="25">
        <f t="shared" si="11"/>
        <v>0</v>
      </c>
      <c r="J116" s="24"/>
      <c r="K116" s="24"/>
      <c r="L116" s="24"/>
      <c r="M116" s="24"/>
      <c r="N116" s="25">
        <f t="shared" si="12"/>
        <v>0</v>
      </c>
      <c r="O116" s="10"/>
      <c r="P116" s="26">
        <f t="shared" si="10"/>
        <v>0</v>
      </c>
      <c r="Q116" s="24"/>
    </row>
    <row r="117" spans="1:17" ht="14.25" customHeight="1">
      <c r="A117" s="22"/>
      <c r="B117" s="22"/>
      <c r="C117" s="22"/>
      <c r="D117" s="23"/>
      <c r="E117" s="24"/>
      <c r="F117" s="24"/>
      <c r="G117" s="24"/>
      <c r="H117" s="24"/>
      <c r="I117" s="25">
        <f t="shared" si="11"/>
        <v>0</v>
      </c>
      <c r="J117" s="24"/>
      <c r="K117" s="24"/>
      <c r="L117" s="24"/>
      <c r="M117" s="24"/>
      <c r="N117" s="25">
        <f t="shared" si="12"/>
        <v>0</v>
      </c>
      <c r="O117" s="10"/>
      <c r="P117" s="26">
        <f t="shared" si="10"/>
        <v>0</v>
      </c>
      <c r="Q117" s="24"/>
    </row>
    <row r="118" spans="1:17" ht="14.25" customHeight="1">
      <c r="A118" s="22"/>
      <c r="B118" s="22"/>
      <c r="C118" s="22"/>
      <c r="D118" s="23"/>
      <c r="E118" s="24"/>
      <c r="F118" s="24"/>
      <c r="G118" s="24"/>
      <c r="H118" s="24"/>
      <c r="I118" s="25">
        <f t="shared" si="11"/>
        <v>0</v>
      </c>
      <c r="J118" s="24"/>
      <c r="K118" s="24"/>
      <c r="L118" s="24"/>
      <c r="M118" s="24"/>
      <c r="N118" s="25">
        <f t="shared" si="12"/>
        <v>0</v>
      </c>
      <c r="O118" s="10"/>
      <c r="P118" s="26">
        <f t="shared" si="10"/>
        <v>0</v>
      </c>
      <c r="Q118" s="24"/>
    </row>
    <row r="119" spans="1:17" ht="14.25" customHeight="1">
      <c r="A119" s="22"/>
      <c r="B119" s="22"/>
      <c r="C119" s="22"/>
      <c r="D119" s="23"/>
      <c r="E119" s="24"/>
      <c r="F119" s="24"/>
      <c r="G119" s="24"/>
      <c r="H119" s="24"/>
      <c r="I119" s="25">
        <f t="shared" si="11"/>
        <v>0</v>
      </c>
      <c r="J119" s="24"/>
      <c r="K119" s="24"/>
      <c r="L119" s="24"/>
      <c r="M119" s="24"/>
      <c r="N119" s="25">
        <f t="shared" si="12"/>
        <v>0</v>
      </c>
      <c r="O119" s="10"/>
      <c r="P119" s="26">
        <f t="shared" si="10"/>
        <v>0</v>
      </c>
      <c r="Q119" s="24"/>
    </row>
    <row r="120" spans="1:17" ht="14.25" customHeight="1">
      <c r="A120" s="22"/>
      <c r="B120" s="22"/>
      <c r="C120" s="22"/>
      <c r="D120" s="23"/>
      <c r="E120" s="24"/>
      <c r="F120" s="24"/>
      <c r="G120" s="24"/>
      <c r="H120" s="24"/>
      <c r="I120" s="25">
        <f t="shared" si="11"/>
        <v>0</v>
      </c>
      <c r="J120" s="24"/>
      <c r="K120" s="24"/>
      <c r="L120" s="24"/>
      <c r="M120" s="24"/>
      <c r="N120" s="25">
        <f t="shared" si="12"/>
        <v>0</v>
      </c>
      <c r="O120" s="10"/>
      <c r="P120" s="26">
        <f t="shared" si="10"/>
        <v>0</v>
      </c>
      <c r="Q120" s="24"/>
    </row>
    <row r="121" spans="1:17" ht="14.25" customHeight="1">
      <c r="A121" s="22"/>
      <c r="B121" s="22"/>
      <c r="C121" s="22"/>
      <c r="D121" s="23"/>
      <c r="E121" s="24"/>
      <c r="F121" s="24"/>
      <c r="G121" s="24"/>
      <c r="H121" s="24"/>
      <c r="I121" s="25">
        <f t="shared" si="11"/>
        <v>0</v>
      </c>
      <c r="J121" s="24"/>
      <c r="K121" s="24"/>
      <c r="L121" s="24"/>
      <c r="M121" s="24"/>
      <c r="N121" s="25">
        <f t="shared" si="12"/>
        <v>0</v>
      </c>
      <c r="O121" s="10"/>
      <c r="P121" s="26">
        <f t="shared" si="10"/>
        <v>0</v>
      </c>
      <c r="Q121" s="24"/>
    </row>
    <row r="122" spans="1:17" ht="14.25" customHeight="1">
      <c r="A122" s="22"/>
      <c r="B122" s="22"/>
      <c r="C122" s="22"/>
      <c r="D122" s="23"/>
      <c r="E122" s="24"/>
      <c r="F122" s="24"/>
      <c r="G122" s="24"/>
      <c r="H122" s="24"/>
      <c r="I122" s="25">
        <f t="shared" si="11"/>
        <v>0</v>
      </c>
      <c r="J122" s="24"/>
      <c r="K122" s="24"/>
      <c r="L122" s="24"/>
      <c r="M122" s="24"/>
      <c r="N122" s="25">
        <f t="shared" si="12"/>
        <v>0</v>
      </c>
      <c r="O122" s="10"/>
      <c r="P122" s="26">
        <f t="shared" si="10"/>
        <v>0</v>
      </c>
      <c r="Q122" s="24"/>
    </row>
    <row r="123" spans="1:17" ht="14.25" customHeight="1">
      <c r="A123" s="22"/>
      <c r="B123" s="22"/>
      <c r="C123" s="22"/>
      <c r="D123" s="23"/>
      <c r="E123" s="24"/>
      <c r="F123" s="24"/>
      <c r="G123" s="24"/>
      <c r="H123" s="24"/>
      <c r="I123" s="25">
        <f t="shared" si="11"/>
        <v>0</v>
      </c>
      <c r="J123" s="24"/>
      <c r="K123" s="24"/>
      <c r="L123" s="24"/>
      <c r="M123" s="24"/>
      <c r="N123" s="25">
        <f t="shared" si="12"/>
        <v>0</v>
      </c>
      <c r="O123" s="10"/>
      <c r="P123" s="26">
        <f t="shared" si="10"/>
        <v>0</v>
      </c>
      <c r="Q123" s="24"/>
    </row>
    <row r="124" spans="1:17" ht="14.25" customHeight="1">
      <c r="A124" s="22"/>
      <c r="B124" s="22"/>
      <c r="C124" s="22"/>
      <c r="D124" s="23"/>
      <c r="E124" s="24"/>
      <c r="F124" s="24"/>
      <c r="G124" s="24"/>
      <c r="H124" s="24"/>
      <c r="I124" s="25">
        <f t="shared" si="11"/>
        <v>0</v>
      </c>
      <c r="J124" s="24"/>
      <c r="K124" s="24"/>
      <c r="L124" s="24"/>
      <c r="M124" s="24"/>
      <c r="N124" s="25">
        <f t="shared" si="12"/>
        <v>0</v>
      </c>
      <c r="O124" s="10"/>
      <c r="P124" s="26">
        <f t="shared" si="10"/>
        <v>0</v>
      </c>
      <c r="Q124" s="24"/>
    </row>
    <row r="125" spans="1:17" ht="14.25" customHeight="1">
      <c r="A125" s="22"/>
      <c r="B125" s="22"/>
      <c r="C125" s="22"/>
      <c r="D125" s="23"/>
      <c r="E125" s="24"/>
      <c r="F125" s="24"/>
      <c r="G125" s="24"/>
      <c r="H125" s="24"/>
      <c r="I125" s="25">
        <f t="shared" si="11"/>
        <v>0</v>
      </c>
      <c r="J125" s="24"/>
      <c r="K125" s="24"/>
      <c r="L125" s="24"/>
      <c r="M125" s="24"/>
      <c r="N125" s="25">
        <f t="shared" si="12"/>
        <v>0</v>
      </c>
      <c r="O125" s="10"/>
      <c r="P125" s="26">
        <f t="shared" si="10"/>
        <v>0</v>
      </c>
      <c r="Q125" s="24"/>
    </row>
    <row r="126" spans="1:17" ht="14.25" customHeight="1">
      <c r="A126" s="22"/>
      <c r="B126" s="22"/>
      <c r="C126" s="22"/>
      <c r="D126" s="23"/>
      <c r="E126" s="24"/>
      <c r="F126" s="24"/>
      <c r="G126" s="24"/>
      <c r="H126" s="24"/>
      <c r="I126" s="25">
        <f t="shared" si="11"/>
        <v>0</v>
      </c>
      <c r="J126" s="24"/>
      <c r="K126" s="24"/>
      <c r="L126" s="24"/>
      <c r="M126" s="24"/>
      <c r="N126" s="25">
        <f t="shared" si="12"/>
        <v>0</v>
      </c>
      <c r="O126" s="10"/>
      <c r="P126" s="26">
        <f t="shared" si="10"/>
        <v>0</v>
      </c>
      <c r="Q126" s="24"/>
    </row>
    <row r="127" spans="1:17" ht="14.25" customHeight="1">
      <c r="A127" s="22"/>
      <c r="B127" s="22"/>
      <c r="C127" s="22"/>
      <c r="D127" s="23"/>
      <c r="E127" s="24"/>
      <c r="F127" s="24"/>
      <c r="G127" s="24"/>
      <c r="H127" s="24"/>
      <c r="I127" s="25">
        <f t="shared" si="11"/>
        <v>0</v>
      </c>
      <c r="J127" s="24"/>
      <c r="K127" s="24"/>
      <c r="L127" s="24"/>
      <c r="M127" s="24"/>
      <c r="N127" s="25">
        <f t="shared" si="12"/>
        <v>0</v>
      </c>
      <c r="O127" s="10"/>
      <c r="P127" s="26">
        <f t="shared" si="10"/>
        <v>0</v>
      </c>
      <c r="Q127" s="24"/>
    </row>
    <row r="128" spans="1:17" ht="14.25" customHeight="1">
      <c r="A128" s="22"/>
      <c r="B128" s="22"/>
      <c r="C128" s="22"/>
      <c r="D128" s="23"/>
      <c r="E128" s="24"/>
      <c r="F128" s="24"/>
      <c r="G128" s="24"/>
      <c r="H128" s="24"/>
      <c r="I128" s="25">
        <f t="shared" si="11"/>
        <v>0</v>
      </c>
      <c r="J128" s="24"/>
      <c r="K128" s="24"/>
      <c r="L128" s="24"/>
      <c r="M128" s="24"/>
      <c r="N128" s="25">
        <f t="shared" si="12"/>
        <v>0</v>
      </c>
      <c r="O128" s="10"/>
      <c r="P128" s="26">
        <f t="shared" si="10"/>
        <v>0</v>
      </c>
      <c r="Q128" s="24"/>
    </row>
    <row r="129" spans="1:17" ht="14.25" customHeight="1">
      <c r="A129" s="22"/>
      <c r="B129" s="22"/>
      <c r="C129" s="22"/>
      <c r="D129" s="23"/>
      <c r="E129" s="24"/>
      <c r="F129" s="24"/>
      <c r="G129" s="24"/>
      <c r="H129" s="24"/>
      <c r="I129" s="25">
        <f t="shared" si="11"/>
        <v>0</v>
      </c>
      <c r="J129" s="24"/>
      <c r="K129" s="24"/>
      <c r="L129" s="24"/>
      <c r="M129" s="24"/>
      <c r="N129" s="25">
        <f t="shared" si="12"/>
        <v>0</v>
      </c>
      <c r="O129" s="10"/>
      <c r="P129" s="26">
        <f t="shared" si="10"/>
        <v>0</v>
      </c>
      <c r="Q129" s="24"/>
    </row>
    <row r="130" spans="1:17" ht="14.25" customHeight="1">
      <c r="A130" s="22"/>
      <c r="B130" s="22"/>
      <c r="C130" s="22"/>
      <c r="D130" s="23"/>
      <c r="E130" s="24"/>
      <c r="F130" s="24"/>
      <c r="G130" s="24"/>
      <c r="H130" s="24"/>
      <c r="I130" s="25">
        <f t="shared" si="11"/>
        <v>0</v>
      </c>
      <c r="J130" s="24"/>
      <c r="K130" s="24"/>
      <c r="L130" s="24"/>
      <c r="M130" s="24"/>
      <c r="N130" s="25">
        <f t="shared" si="12"/>
        <v>0</v>
      </c>
      <c r="O130" s="10"/>
      <c r="P130" s="26">
        <f t="shared" si="10"/>
        <v>0</v>
      </c>
      <c r="Q130" s="24"/>
    </row>
    <row r="131" spans="1:17" ht="14.25" customHeight="1">
      <c r="A131" s="22"/>
      <c r="B131" s="22"/>
      <c r="C131" s="22"/>
      <c r="D131" s="23"/>
      <c r="E131" s="24"/>
      <c r="F131" s="24"/>
      <c r="G131" s="24"/>
      <c r="H131" s="24"/>
      <c r="I131" s="25">
        <f t="shared" si="11"/>
        <v>0</v>
      </c>
      <c r="J131" s="24"/>
      <c r="K131" s="24"/>
      <c r="L131" s="24"/>
      <c r="M131" s="24"/>
      <c r="N131" s="25">
        <f t="shared" si="12"/>
        <v>0</v>
      </c>
      <c r="O131" s="10"/>
      <c r="P131" s="26">
        <f t="shared" si="10"/>
        <v>0</v>
      </c>
      <c r="Q131" s="24"/>
    </row>
    <row r="132" spans="1:17" ht="14.25" customHeight="1">
      <c r="A132" s="22"/>
      <c r="B132" s="22"/>
      <c r="C132" s="22"/>
      <c r="D132" s="23"/>
      <c r="E132" s="24"/>
      <c r="F132" s="24"/>
      <c r="G132" s="24"/>
      <c r="H132" s="24"/>
      <c r="I132" s="25">
        <f t="shared" si="11"/>
        <v>0</v>
      </c>
      <c r="J132" s="24"/>
      <c r="K132" s="24"/>
      <c r="L132" s="24"/>
      <c r="M132" s="24"/>
      <c r="N132" s="25">
        <f t="shared" si="12"/>
        <v>0</v>
      </c>
      <c r="O132" s="10"/>
      <c r="P132" s="26">
        <f t="shared" si="10"/>
        <v>0</v>
      </c>
      <c r="Q132" s="24"/>
    </row>
    <row r="133" spans="1:17" ht="14.25" customHeight="1">
      <c r="A133" s="22"/>
      <c r="B133" s="22"/>
      <c r="C133" s="22"/>
      <c r="D133" s="23"/>
      <c r="E133" s="24"/>
      <c r="F133" s="24"/>
      <c r="G133" s="24"/>
      <c r="H133" s="24"/>
      <c r="I133" s="25">
        <f t="shared" si="11"/>
        <v>0</v>
      </c>
      <c r="J133" s="24"/>
      <c r="K133" s="24"/>
      <c r="L133" s="24"/>
      <c r="M133" s="24"/>
      <c r="N133" s="25">
        <f t="shared" si="12"/>
        <v>0</v>
      </c>
      <c r="O133" s="10"/>
      <c r="P133" s="26">
        <f t="shared" si="10"/>
        <v>0</v>
      </c>
      <c r="Q133" s="24"/>
    </row>
    <row r="134" spans="1:17" ht="14.25" customHeight="1">
      <c r="A134" s="22"/>
      <c r="B134" s="22"/>
      <c r="C134" s="22"/>
      <c r="D134" s="23"/>
      <c r="E134" s="24"/>
      <c r="F134" s="24"/>
      <c r="G134" s="24"/>
      <c r="H134" s="24"/>
      <c r="I134" s="25">
        <f t="shared" si="11"/>
        <v>0</v>
      </c>
      <c r="J134" s="24"/>
      <c r="K134" s="24"/>
      <c r="L134" s="24"/>
      <c r="M134" s="24"/>
      <c r="N134" s="25">
        <f t="shared" si="12"/>
        <v>0</v>
      </c>
      <c r="O134" s="10"/>
      <c r="P134" s="26">
        <f t="shared" si="10"/>
        <v>0</v>
      </c>
      <c r="Q134" s="24"/>
    </row>
    <row r="135" spans="1:17" ht="14.25" customHeight="1">
      <c r="A135" s="22"/>
      <c r="B135" s="22"/>
      <c r="C135" s="22"/>
      <c r="D135" s="23"/>
      <c r="E135" s="24"/>
      <c r="F135" s="24"/>
      <c r="G135" s="24"/>
      <c r="H135" s="24"/>
      <c r="I135" s="25">
        <f>E135+F135+G135-H135</f>
        <v>0</v>
      </c>
      <c r="J135" s="24"/>
      <c r="K135" s="24"/>
      <c r="L135" s="24"/>
      <c r="M135" s="24"/>
      <c r="N135" s="25">
        <f>J135+K135+L135-M135</f>
        <v>0</v>
      </c>
      <c r="O135" s="10"/>
      <c r="P135" s="26">
        <f t="shared" si="10"/>
        <v>0</v>
      </c>
      <c r="Q135" s="24"/>
    </row>
    <row r="136" spans="1:17" ht="14.25" customHeight="1">
      <c r="A136" s="22"/>
      <c r="B136" s="22"/>
      <c r="C136" s="22"/>
      <c r="D136" s="23"/>
      <c r="E136" s="24"/>
      <c r="F136" s="24"/>
      <c r="G136" s="24"/>
      <c r="H136" s="24"/>
      <c r="I136" s="25">
        <f>E136+F136+G136-H136</f>
        <v>0</v>
      </c>
      <c r="J136" s="24"/>
      <c r="K136" s="24"/>
      <c r="L136" s="24"/>
      <c r="M136" s="24"/>
      <c r="N136" s="25">
        <f>J136+K136+L136-M136</f>
        <v>0</v>
      </c>
      <c r="O136" s="10"/>
      <c r="P136" s="26">
        <f t="shared" si="10"/>
        <v>0</v>
      </c>
      <c r="Q136" s="24"/>
    </row>
    <row r="137" spans="1:17" ht="14.25" customHeight="1">
      <c r="A137" s="22"/>
      <c r="B137" s="22"/>
      <c r="C137" s="22"/>
      <c r="D137" s="23"/>
      <c r="E137" s="24"/>
      <c r="F137" s="24"/>
      <c r="G137" s="24"/>
      <c r="H137" s="24"/>
      <c r="I137" s="25">
        <f>E137+F137+G137-H137</f>
        <v>0</v>
      </c>
      <c r="J137" s="24"/>
      <c r="K137" s="24"/>
      <c r="L137" s="24"/>
      <c r="M137" s="24"/>
      <c r="N137" s="25">
        <f>J137+K137+L137-M137</f>
        <v>0</v>
      </c>
      <c r="O137" s="10"/>
      <c r="P137" s="26">
        <f t="shared" si="10"/>
        <v>0</v>
      </c>
      <c r="Q137" s="24"/>
    </row>
  </sheetData>
  <sheetProtection/>
  <printOptions/>
  <pageMargins left="0.38" right="0.4" top="1" bottom="1" header="0.4921259845" footer="0.4921259845"/>
  <pageSetup fitToHeight="4" fitToWidth="1" horizontalDpi="600" verticalDpi="600" orientation="portrait" paperSize="9" scale="69" r:id="rId1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63"/>
  <sheetViews>
    <sheetView showGridLines="0"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70" sqref="C70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86" customWidth="1"/>
    <col min="14" max="14" width="11.28125" style="1" customWidth="1"/>
    <col min="15" max="15" width="4.8515625" style="1" customWidth="1"/>
    <col min="16" max="16" width="11.140625" style="87" customWidth="1"/>
    <col min="17" max="17" width="28.28125" style="87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74"/>
      <c r="B1" s="75"/>
      <c r="C1" s="75"/>
      <c r="D1" s="55"/>
      <c r="E1" s="63" t="str">
        <f>V!$F$17</f>
        <v>Federation Cup, Moscow, 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79"/>
    </row>
    <row r="2" spans="1:46" ht="24" thickBot="1">
      <c r="A2" s="76"/>
      <c r="B2" s="77"/>
      <c r="C2" s="77"/>
      <c r="D2" s="59"/>
      <c r="E2" s="64" t="str">
        <f>V!$F$18</f>
        <v>2006 February 26-27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80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t="15.75">
      <c r="A4" s="78"/>
      <c r="B4" s="88"/>
      <c r="C4" s="89" t="s">
        <v>35</v>
      </c>
      <c r="D4" s="90"/>
      <c r="E4" s="91">
        <v>0.2</v>
      </c>
      <c r="F4" s="90" t="s">
        <v>36</v>
      </c>
      <c r="G4" s="92"/>
      <c r="H4" s="1"/>
      <c r="I4" s="1"/>
      <c r="J4" s="1"/>
      <c r="L4" s="1"/>
      <c r="M4" s="2"/>
      <c r="O4" s="78"/>
      <c r="AD4" s="93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16.5" thickBot="1">
      <c r="A5" s="6"/>
      <c r="B5" s="27" t="s">
        <v>12</v>
      </c>
      <c r="C5" s="6"/>
      <c r="D5" s="6"/>
      <c r="E5" s="9"/>
      <c r="F5" s="1"/>
      <c r="G5" s="1"/>
      <c r="H5" s="1"/>
      <c r="I5" s="1"/>
      <c r="J5" s="1"/>
      <c r="L5" s="1"/>
      <c r="M5" s="2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ht="16.5" thickBot="1">
      <c r="A6" s="94" t="s">
        <v>53</v>
      </c>
      <c r="B6" s="12"/>
      <c r="C6" s="95"/>
      <c r="D6" s="4"/>
      <c r="E6" s="11"/>
      <c r="F6" s="13"/>
      <c r="G6" s="14"/>
      <c r="H6" s="13"/>
      <c r="I6" s="13"/>
      <c r="J6" s="14"/>
      <c r="L6" s="81"/>
      <c r="M6" s="82"/>
      <c r="O6" s="96" t="s">
        <v>54</v>
      </c>
      <c r="P6" s="97"/>
      <c r="Q6" s="98"/>
      <c r="S6" s="177" t="s">
        <v>37</v>
      </c>
      <c r="T6" s="178"/>
      <c r="U6" s="179"/>
      <c r="V6" s="180" t="s">
        <v>38</v>
      </c>
      <c r="W6" s="181"/>
      <c r="X6" s="182"/>
      <c r="Y6" s="180" t="s">
        <v>39</v>
      </c>
      <c r="Z6" s="181"/>
      <c r="AA6" s="182"/>
      <c r="AD6" s="94" t="s">
        <v>11</v>
      </c>
      <c r="AE6" s="12"/>
      <c r="AF6" s="95"/>
      <c r="AG6" s="176"/>
      <c r="AH6" s="176"/>
      <c r="AI6" s="176"/>
      <c r="AJ6" s="99"/>
      <c r="AK6" s="176"/>
      <c r="AL6" s="176"/>
      <c r="AM6" s="176"/>
      <c r="AN6" s="99"/>
      <c r="AO6" s="176"/>
      <c r="AP6" s="176"/>
      <c r="AQ6" s="176"/>
      <c r="AR6" s="18"/>
      <c r="AS6" s="18"/>
      <c r="AT6" s="18"/>
    </row>
    <row r="7" spans="1:46" s="10" customFormat="1" ht="33" customHeight="1">
      <c r="A7" s="37" t="s">
        <v>8</v>
      </c>
      <c r="B7" s="37" t="s">
        <v>21</v>
      </c>
      <c r="C7" s="37" t="s">
        <v>22</v>
      </c>
      <c r="D7" s="4"/>
      <c r="E7" s="66" t="s">
        <v>56</v>
      </c>
      <c r="F7" s="66" t="s">
        <v>57</v>
      </c>
      <c r="G7" s="83" t="s">
        <v>2</v>
      </c>
      <c r="H7" s="66" t="s">
        <v>56</v>
      </c>
      <c r="I7" s="66" t="s">
        <v>57</v>
      </c>
      <c r="J7" s="83" t="s">
        <v>2</v>
      </c>
      <c r="K7" s="68"/>
      <c r="L7" s="84" t="s">
        <v>58</v>
      </c>
      <c r="M7" s="85" t="s">
        <v>60</v>
      </c>
      <c r="O7" s="100"/>
      <c r="P7" s="101" t="s">
        <v>31</v>
      </c>
      <c r="Q7" s="101" t="s">
        <v>19</v>
      </c>
      <c r="R7" s="102"/>
      <c r="S7" s="66" t="s">
        <v>40</v>
      </c>
      <c r="T7" s="66" t="s">
        <v>34</v>
      </c>
      <c r="U7" s="83" t="s">
        <v>2</v>
      </c>
      <c r="V7" s="66" t="s">
        <v>40</v>
      </c>
      <c r="W7" s="66" t="s">
        <v>34</v>
      </c>
      <c r="X7" s="83" t="s">
        <v>2</v>
      </c>
      <c r="Y7" s="66" t="s">
        <v>40</v>
      </c>
      <c r="Z7" s="66" t="s">
        <v>34</v>
      </c>
      <c r="AA7" s="83" t="s">
        <v>2</v>
      </c>
      <c r="AB7" s="102"/>
      <c r="AC7" s="1"/>
      <c r="AD7" s="37" t="s">
        <v>8</v>
      </c>
      <c r="AE7" s="37" t="s">
        <v>21</v>
      </c>
      <c r="AF7" s="37" t="s">
        <v>59</v>
      </c>
      <c r="AG7" s="104"/>
      <c r="AH7" s="104"/>
      <c r="AI7" s="105"/>
      <c r="AJ7" s="99"/>
      <c r="AK7" s="104"/>
      <c r="AL7" s="104"/>
      <c r="AM7" s="105"/>
      <c r="AN7" s="99"/>
      <c r="AO7" s="104"/>
      <c r="AP7" s="104"/>
      <c r="AQ7" s="105"/>
      <c r="AR7" s="103"/>
      <c r="AS7" s="103"/>
      <c r="AT7" s="103"/>
    </row>
    <row r="8" spans="1:46" ht="15" customHeight="1" thickBot="1">
      <c r="A8" s="78" t="s">
        <v>52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06" t="str">
        <f>A8</f>
        <v>Speed Slalom Women</v>
      </c>
      <c r="Q8" s="107"/>
      <c r="R8" s="102"/>
      <c r="AB8" s="102"/>
      <c r="AD8" s="78" t="s">
        <v>52</v>
      </c>
      <c r="AF8" s="99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ht="15" customHeight="1" thickBot="1">
      <c r="A9" s="151" t="s">
        <v>152</v>
      </c>
      <c r="B9" s="151" t="s">
        <v>153</v>
      </c>
      <c r="C9" s="151" t="s">
        <v>154</v>
      </c>
      <c r="D9" s="4"/>
      <c r="E9" s="24">
        <v>6</v>
      </c>
      <c r="F9" s="24">
        <v>0</v>
      </c>
      <c r="G9" s="25">
        <f aca="true" t="shared" si="0" ref="G9:G22">E9+F9*$E$4</f>
        <v>6</v>
      </c>
      <c r="H9" s="24">
        <v>5.72</v>
      </c>
      <c r="I9" s="24">
        <v>0</v>
      </c>
      <c r="J9" s="25">
        <f aca="true" t="shared" si="1" ref="J9:J22">H9+I9*$E$4</f>
        <v>5.72</v>
      </c>
      <c r="K9" s="10"/>
      <c r="L9" s="26">
        <f aca="true" t="shared" si="2" ref="L9:L22">MIN(J9,G9)</f>
        <v>5.72</v>
      </c>
      <c r="M9" s="22">
        <v>1</v>
      </c>
      <c r="O9" s="130"/>
      <c r="P9" s="174" t="s">
        <v>41</v>
      </c>
      <c r="Q9" s="175"/>
      <c r="R9" s="110"/>
      <c r="AB9" s="102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ht="15" customHeight="1">
      <c r="A10" s="151" t="s">
        <v>131</v>
      </c>
      <c r="B10" s="151" t="s">
        <v>132</v>
      </c>
      <c r="C10" s="151" t="s">
        <v>118</v>
      </c>
      <c r="D10" s="4"/>
      <c r="E10" s="24">
        <v>6</v>
      </c>
      <c r="F10" s="24">
        <v>0</v>
      </c>
      <c r="G10" s="25">
        <f t="shared" si="0"/>
        <v>6</v>
      </c>
      <c r="H10" s="24">
        <v>5.88</v>
      </c>
      <c r="I10" s="24">
        <v>0</v>
      </c>
      <c r="J10" s="25">
        <f t="shared" si="1"/>
        <v>5.88</v>
      </c>
      <c r="K10" s="10"/>
      <c r="L10" s="26">
        <f t="shared" si="2"/>
        <v>5.88</v>
      </c>
      <c r="M10" s="22">
        <v>2</v>
      </c>
      <c r="O10" s="131" t="s">
        <v>68</v>
      </c>
      <c r="P10" s="151" t="s">
        <v>152</v>
      </c>
      <c r="Q10" s="151" t="s">
        <v>153</v>
      </c>
      <c r="R10" s="110"/>
      <c r="S10" s="24">
        <v>5.72</v>
      </c>
      <c r="T10" s="24">
        <v>0</v>
      </c>
      <c r="U10" s="25">
        <f>S10+T10*$E$4</f>
        <v>5.72</v>
      </c>
      <c r="V10" s="24">
        <v>5.81</v>
      </c>
      <c r="W10" s="24">
        <v>0</v>
      </c>
      <c r="X10" s="25">
        <f>V10+W10*$E$4</f>
        <v>5.81</v>
      </c>
      <c r="Y10" s="24"/>
      <c r="Z10" s="24"/>
      <c r="AA10" s="25">
        <f>Y10+Z10*$E$4</f>
        <v>0</v>
      </c>
      <c r="AB10" s="102"/>
      <c r="AD10" s="151" t="s">
        <v>152</v>
      </c>
      <c r="AE10" s="155" t="s">
        <v>153</v>
      </c>
      <c r="AF10" s="144">
        <v>1</v>
      </c>
      <c r="AG10" s="9" t="s">
        <v>105</v>
      </c>
      <c r="AH10" s="9"/>
      <c r="AI10" s="9"/>
      <c r="AJ10" s="99"/>
      <c r="AK10" s="9"/>
      <c r="AL10" s="9"/>
      <c r="AM10" s="9"/>
      <c r="AN10" s="99"/>
      <c r="AO10" s="9"/>
      <c r="AP10" s="9"/>
      <c r="AQ10" s="9"/>
      <c r="AR10" s="18"/>
      <c r="AS10" s="18"/>
      <c r="AT10" s="18"/>
    </row>
    <row r="11" spans="1:46" ht="15" customHeight="1" thickBot="1">
      <c r="A11" s="151" t="s">
        <v>140</v>
      </c>
      <c r="B11" s="151" t="s">
        <v>141</v>
      </c>
      <c r="C11" s="151" t="s">
        <v>118</v>
      </c>
      <c r="D11" s="4"/>
      <c r="E11" s="24">
        <v>5.9</v>
      </c>
      <c r="F11" s="24">
        <v>1</v>
      </c>
      <c r="G11" s="25">
        <f t="shared" si="0"/>
        <v>6.1000000000000005</v>
      </c>
      <c r="H11" s="24">
        <v>5.97</v>
      </c>
      <c r="I11" s="24">
        <v>0</v>
      </c>
      <c r="J11" s="25">
        <f t="shared" si="1"/>
        <v>5.97</v>
      </c>
      <c r="K11" s="10"/>
      <c r="L11" s="26">
        <f t="shared" si="2"/>
        <v>5.97</v>
      </c>
      <c r="M11" s="22">
        <v>3</v>
      </c>
      <c r="O11" s="131" t="s">
        <v>61</v>
      </c>
      <c r="P11" s="151" t="s">
        <v>119</v>
      </c>
      <c r="Q11" s="151" t="s">
        <v>120</v>
      </c>
      <c r="R11" s="113"/>
      <c r="S11" s="24">
        <v>6.44</v>
      </c>
      <c r="T11" s="24">
        <v>0</v>
      </c>
      <c r="U11" s="25">
        <f>S11+T11*$E$4</f>
        <v>6.44</v>
      </c>
      <c r="V11" s="24">
        <v>6.38</v>
      </c>
      <c r="W11" s="24">
        <v>2</v>
      </c>
      <c r="X11" s="25">
        <f>V11+W11*$E$4</f>
        <v>6.78</v>
      </c>
      <c r="Y11" s="24"/>
      <c r="Z11" s="24"/>
      <c r="AA11" s="25">
        <f>Y11+Z11*$E$4</f>
        <v>0</v>
      </c>
      <c r="AB11" s="102"/>
      <c r="AD11" s="151" t="s">
        <v>140</v>
      </c>
      <c r="AE11" s="155" t="s">
        <v>141</v>
      </c>
      <c r="AF11" s="144">
        <v>2</v>
      </c>
      <c r="AG11" s="9" t="s">
        <v>106</v>
      </c>
      <c r="AH11" s="9"/>
      <c r="AI11" s="9"/>
      <c r="AJ11" s="116"/>
      <c r="AK11" s="9"/>
      <c r="AL11" s="9"/>
      <c r="AM11" s="9"/>
      <c r="AN11" s="116"/>
      <c r="AO11" s="9"/>
      <c r="AP11" s="9"/>
      <c r="AQ11" s="9"/>
      <c r="AR11" s="18"/>
      <c r="AS11" s="18"/>
      <c r="AT11" s="18"/>
    </row>
    <row r="12" spans="1:46" ht="15" customHeight="1" thickBot="1">
      <c r="A12" s="151" t="s">
        <v>136</v>
      </c>
      <c r="B12" s="151" t="s">
        <v>137</v>
      </c>
      <c r="C12" s="152" t="s">
        <v>124</v>
      </c>
      <c r="D12" s="4"/>
      <c r="E12" s="24">
        <v>6.16</v>
      </c>
      <c r="F12" s="24">
        <v>0</v>
      </c>
      <c r="G12" s="25">
        <f t="shared" si="0"/>
        <v>6.16</v>
      </c>
      <c r="H12" s="24">
        <v>5.87</v>
      </c>
      <c r="I12" s="24">
        <v>1</v>
      </c>
      <c r="J12" s="25">
        <f t="shared" si="1"/>
        <v>6.07</v>
      </c>
      <c r="K12" s="10"/>
      <c r="L12" s="26">
        <f t="shared" si="2"/>
        <v>6.07</v>
      </c>
      <c r="M12" s="22">
        <v>4</v>
      </c>
      <c r="O12" s="130"/>
      <c r="P12" s="108" t="s">
        <v>42</v>
      </c>
      <c r="Q12" s="109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02"/>
      <c r="AD12" s="151" t="s">
        <v>133</v>
      </c>
      <c r="AE12" s="155" t="s">
        <v>134</v>
      </c>
      <c r="AF12" s="145">
        <v>3</v>
      </c>
      <c r="AG12" s="116" t="s">
        <v>107</v>
      </c>
      <c r="AH12" s="121"/>
      <c r="AI12" s="122"/>
      <c r="AJ12" s="116"/>
      <c r="AK12" s="116"/>
      <c r="AL12" s="121"/>
      <c r="AM12" s="122"/>
      <c r="AN12" s="116"/>
      <c r="AO12" s="116"/>
      <c r="AP12" s="121"/>
      <c r="AQ12" s="122"/>
      <c r="AR12" s="18"/>
      <c r="AS12" s="18"/>
      <c r="AT12" s="18"/>
    </row>
    <row r="13" spans="1:46" ht="15" customHeight="1">
      <c r="A13" s="151" t="s">
        <v>133</v>
      </c>
      <c r="B13" s="151" t="s">
        <v>134</v>
      </c>
      <c r="C13" s="151" t="s">
        <v>135</v>
      </c>
      <c r="D13" s="4"/>
      <c r="E13" s="24">
        <v>6.19</v>
      </c>
      <c r="F13" s="24">
        <v>0</v>
      </c>
      <c r="G13" s="25">
        <f t="shared" si="0"/>
        <v>6.19</v>
      </c>
      <c r="H13" s="24">
        <v>6.16</v>
      </c>
      <c r="I13" s="24">
        <v>0</v>
      </c>
      <c r="J13" s="25">
        <f t="shared" si="1"/>
        <v>6.16</v>
      </c>
      <c r="K13" s="10"/>
      <c r="L13" s="26">
        <f t="shared" si="2"/>
        <v>6.16</v>
      </c>
      <c r="M13" s="22">
        <v>5</v>
      </c>
      <c r="O13" s="131" t="s">
        <v>62</v>
      </c>
      <c r="P13" s="151" t="s">
        <v>136</v>
      </c>
      <c r="Q13" s="151" t="s">
        <v>137</v>
      </c>
      <c r="R13" s="110"/>
      <c r="S13" s="24">
        <v>6.19</v>
      </c>
      <c r="T13" s="24">
        <v>0</v>
      </c>
      <c r="U13" s="25">
        <f>S13+T13*$E$4</f>
        <v>6.19</v>
      </c>
      <c r="V13" s="24">
        <v>6.03</v>
      </c>
      <c r="W13" s="24">
        <v>3</v>
      </c>
      <c r="X13" s="25">
        <f>V13+W13*$E$4</f>
        <v>6.630000000000001</v>
      </c>
      <c r="Y13" s="24">
        <v>6.16</v>
      </c>
      <c r="Z13" s="24">
        <v>0</v>
      </c>
      <c r="AA13" s="25">
        <f>Y13+Z13*$E$4</f>
        <v>6.16</v>
      </c>
      <c r="AB13" s="102"/>
      <c r="AD13" s="151" t="s">
        <v>155</v>
      </c>
      <c r="AE13" s="155" t="s">
        <v>156</v>
      </c>
      <c r="AF13" s="145">
        <v>4</v>
      </c>
      <c r="AG13" s="99" t="s">
        <v>108</v>
      </c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18"/>
      <c r="AS13" s="18"/>
      <c r="AT13" s="18"/>
    </row>
    <row r="14" spans="1:46" ht="15" customHeight="1" thickBot="1">
      <c r="A14" s="151" t="s">
        <v>142</v>
      </c>
      <c r="B14" s="151" t="s">
        <v>143</v>
      </c>
      <c r="C14" s="152" t="s">
        <v>124</v>
      </c>
      <c r="D14" s="4"/>
      <c r="E14" s="24">
        <v>6.16</v>
      </c>
      <c r="F14" s="24">
        <v>0</v>
      </c>
      <c r="G14" s="25">
        <f t="shared" si="0"/>
        <v>6.16</v>
      </c>
      <c r="H14" s="24">
        <v>6.44</v>
      </c>
      <c r="I14" s="24">
        <v>0</v>
      </c>
      <c r="J14" s="25">
        <f t="shared" si="1"/>
        <v>6.44</v>
      </c>
      <c r="K14" s="10"/>
      <c r="L14" s="26">
        <f t="shared" si="2"/>
        <v>6.16</v>
      </c>
      <c r="M14" s="22">
        <v>6</v>
      </c>
      <c r="O14" s="131" t="s">
        <v>63</v>
      </c>
      <c r="P14" s="151" t="s">
        <v>133</v>
      </c>
      <c r="Q14" s="151" t="s">
        <v>134</v>
      </c>
      <c r="R14" s="113"/>
      <c r="S14" s="24">
        <v>6.16</v>
      </c>
      <c r="T14" s="24">
        <v>0</v>
      </c>
      <c r="U14" s="25">
        <f>S14+T14*$E$4</f>
        <v>6.16</v>
      </c>
      <c r="V14" s="24">
        <v>6.13</v>
      </c>
      <c r="W14" s="24">
        <v>11</v>
      </c>
      <c r="X14" s="25">
        <f>V14+W14*$E$4</f>
        <v>8.33</v>
      </c>
      <c r="Y14" s="24">
        <v>6.03</v>
      </c>
      <c r="Z14" s="24">
        <v>0</v>
      </c>
      <c r="AA14" s="25">
        <f>Y14+Z14*$E$4</f>
        <v>6.03</v>
      </c>
      <c r="AB14" s="102"/>
      <c r="AD14" s="151" t="s">
        <v>131</v>
      </c>
      <c r="AE14" s="155" t="s">
        <v>132</v>
      </c>
      <c r="AF14" s="146">
        <v>5</v>
      </c>
      <c r="AG14" s="9" t="s">
        <v>109</v>
      </c>
      <c r="AH14" s="9"/>
      <c r="AI14" s="9"/>
      <c r="AJ14" s="99"/>
      <c r="AK14" s="9"/>
      <c r="AL14" s="9"/>
      <c r="AM14" s="9"/>
      <c r="AN14" s="99"/>
      <c r="AO14" s="9"/>
      <c r="AP14" s="9"/>
      <c r="AQ14" s="9"/>
      <c r="AR14" s="18"/>
      <c r="AS14" s="18"/>
      <c r="AT14" s="18"/>
    </row>
    <row r="15" spans="1:46" ht="15" customHeight="1" thickBot="1">
      <c r="A15" s="151" t="s">
        <v>155</v>
      </c>
      <c r="B15" s="151" t="s">
        <v>156</v>
      </c>
      <c r="C15" s="151" t="s">
        <v>135</v>
      </c>
      <c r="D15" s="4"/>
      <c r="E15" s="24">
        <v>6.16</v>
      </c>
      <c r="F15" s="24">
        <v>1</v>
      </c>
      <c r="G15" s="25">
        <f t="shared" si="0"/>
        <v>6.36</v>
      </c>
      <c r="H15" s="24">
        <v>5.9</v>
      </c>
      <c r="I15" s="24">
        <v>9</v>
      </c>
      <c r="J15" s="25">
        <f t="shared" si="1"/>
        <v>7.7</v>
      </c>
      <c r="K15" s="10"/>
      <c r="L15" s="26">
        <f t="shared" si="2"/>
        <v>6.36</v>
      </c>
      <c r="M15" s="22">
        <v>7</v>
      </c>
      <c r="O15" s="130"/>
      <c r="P15" s="108" t="s">
        <v>43</v>
      </c>
      <c r="Q15" s="109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02"/>
      <c r="AD15" s="151" t="s">
        <v>136</v>
      </c>
      <c r="AE15" s="155" t="s">
        <v>137</v>
      </c>
      <c r="AF15" s="146">
        <v>6</v>
      </c>
      <c r="AG15" s="9" t="s">
        <v>109</v>
      </c>
      <c r="AH15" s="9"/>
      <c r="AI15" s="9"/>
      <c r="AJ15" s="116"/>
      <c r="AK15" s="9"/>
      <c r="AL15" s="9"/>
      <c r="AM15" s="9"/>
      <c r="AN15" s="116"/>
      <c r="AO15" s="9"/>
      <c r="AP15" s="9"/>
      <c r="AQ15" s="9"/>
      <c r="AR15" s="18"/>
      <c r="AS15" s="18"/>
      <c r="AT15" s="18"/>
    </row>
    <row r="16" spans="1:46" ht="15" customHeight="1">
      <c r="A16" s="151" t="s">
        <v>119</v>
      </c>
      <c r="B16" s="151" t="s">
        <v>120</v>
      </c>
      <c r="C16" s="151" t="s">
        <v>121</v>
      </c>
      <c r="D16" s="4"/>
      <c r="E16" s="24">
        <v>6.53</v>
      </c>
      <c r="F16" s="24">
        <v>2</v>
      </c>
      <c r="G16" s="25">
        <f t="shared" si="0"/>
        <v>6.930000000000001</v>
      </c>
      <c r="H16" s="24">
        <v>6.41</v>
      </c>
      <c r="I16" s="24">
        <v>0</v>
      </c>
      <c r="J16" s="25">
        <f t="shared" si="1"/>
        <v>6.41</v>
      </c>
      <c r="K16" s="10"/>
      <c r="L16" s="26">
        <f t="shared" si="2"/>
        <v>6.41</v>
      </c>
      <c r="M16" s="22">
        <v>8</v>
      </c>
      <c r="O16" s="131" t="s">
        <v>64</v>
      </c>
      <c r="P16" s="151" t="s">
        <v>140</v>
      </c>
      <c r="Q16" s="151" t="s">
        <v>141</v>
      </c>
      <c r="R16" s="110"/>
      <c r="S16" s="24">
        <v>6.28</v>
      </c>
      <c r="T16" s="24">
        <v>1</v>
      </c>
      <c r="U16" s="25">
        <f>S16+T16*$E$4</f>
        <v>6.48</v>
      </c>
      <c r="V16" s="24">
        <v>5.81</v>
      </c>
      <c r="W16" s="24">
        <v>1</v>
      </c>
      <c r="X16" s="25">
        <f>V16+W16*$E$4</f>
        <v>6.01</v>
      </c>
      <c r="Y16" s="24"/>
      <c r="Z16" s="24"/>
      <c r="AA16" s="25">
        <f>Y16+Z16*$E$4</f>
        <v>0</v>
      </c>
      <c r="AB16" s="102"/>
      <c r="AD16" s="151" t="s">
        <v>142</v>
      </c>
      <c r="AE16" s="155" t="s">
        <v>143</v>
      </c>
      <c r="AF16" s="146">
        <v>7</v>
      </c>
      <c r="AG16" s="9" t="s">
        <v>109</v>
      </c>
      <c r="AH16" s="121"/>
      <c r="AI16" s="122"/>
      <c r="AJ16" s="116"/>
      <c r="AK16" s="116"/>
      <c r="AL16" s="121"/>
      <c r="AM16" s="122"/>
      <c r="AN16" s="116"/>
      <c r="AO16" s="116"/>
      <c r="AP16" s="121"/>
      <c r="AQ16" s="121"/>
      <c r="AR16" s="18"/>
      <c r="AS16" s="18"/>
      <c r="AT16" s="18"/>
    </row>
    <row r="17" spans="1:46" ht="15" customHeight="1" thickBot="1">
      <c r="A17" s="151" t="s">
        <v>116</v>
      </c>
      <c r="B17" s="151" t="s">
        <v>117</v>
      </c>
      <c r="C17" s="151" t="s">
        <v>118</v>
      </c>
      <c r="D17" s="4"/>
      <c r="E17" s="24">
        <v>6.53</v>
      </c>
      <c r="F17" s="24">
        <v>7</v>
      </c>
      <c r="G17" s="25">
        <f t="shared" si="0"/>
        <v>7.930000000000001</v>
      </c>
      <c r="H17" s="24">
        <v>6.5</v>
      </c>
      <c r="I17" s="24">
        <v>0</v>
      </c>
      <c r="J17" s="25">
        <f t="shared" si="1"/>
        <v>6.5</v>
      </c>
      <c r="K17" s="10"/>
      <c r="L17" s="26">
        <f t="shared" si="2"/>
        <v>6.5</v>
      </c>
      <c r="M17" s="22">
        <v>9</v>
      </c>
      <c r="O17" s="131" t="s">
        <v>65</v>
      </c>
      <c r="P17" s="151" t="s">
        <v>142</v>
      </c>
      <c r="Q17" s="151" t="s">
        <v>143</v>
      </c>
      <c r="R17" s="113"/>
      <c r="S17" s="24">
        <v>6.66</v>
      </c>
      <c r="T17" s="24">
        <v>0</v>
      </c>
      <c r="U17" s="25">
        <f>S17+T17*$E$4</f>
        <v>6.66</v>
      </c>
      <c r="V17" s="24">
        <v>6.1</v>
      </c>
      <c r="W17" s="24">
        <v>0</v>
      </c>
      <c r="X17" s="25">
        <f>V17+W17*$E$4</f>
        <v>6.1</v>
      </c>
      <c r="Y17" s="24"/>
      <c r="Z17" s="24"/>
      <c r="AA17" s="25">
        <f>Y17+Z17*$E$4</f>
        <v>0</v>
      </c>
      <c r="AB17" s="102"/>
      <c r="AD17" s="151" t="s">
        <v>119</v>
      </c>
      <c r="AE17" s="151" t="s">
        <v>120</v>
      </c>
      <c r="AF17" s="146">
        <v>8</v>
      </c>
      <c r="AG17" s="9" t="s">
        <v>109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18"/>
      <c r="AS17" s="18"/>
      <c r="AT17" s="18"/>
    </row>
    <row r="18" spans="1:46" ht="15" customHeight="1" thickBot="1">
      <c r="A18" s="151" t="s">
        <v>225</v>
      </c>
      <c r="B18" s="151" t="s">
        <v>226</v>
      </c>
      <c r="C18" s="151" t="s">
        <v>195</v>
      </c>
      <c r="D18" s="4"/>
      <c r="E18" s="24">
        <v>6.65</v>
      </c>
      <c r="F18" s="24">
        <v>0</v>
      </c>
      <c r="G18" s="25">
        <f t="shared" si="0"/>
        <v>6.65</v>
      </c>
      <c r="H18" s="24">
        <v>6.56</v>
      </c>
      <c r="I18" s="24">
        <v>0</v>
      </c>
      <c r="J18" s="25">
        <f t="shared" si="1"/>
        <v>6.56</v>
      </c>
      <c r="K18" s="10"/>
      <c r="L18" s="26">
        <f t="shared" si="2"/>
        <v>6.56</v>
      </c>
      <c r="M18" s="22">
        <v>10</v>
      </c>
      <c r="O18" s="130"/>
      <c r="P18" s="174" t="s">
        <v>44</v>
      </c>
      <c r="Q18" s="17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02"/>
      <c r="AD18" s="151" t="s">
        <v>116</v>
      </c>
      <c r="AE18" s="151" t="s">
        <v>117</v>
      </c>
      <c r="AF18" s="147">
        <v>9</v>
      </c>
      <c r="AG18" s="9" t="s">
        <v>110</v>
      </c>
      <c r="AH18" s="9"/>
      <c r="AI18" s="9"/>
      <c r="AJ18" s="99"/>
      <c r="AK18" s="9"/>
      <c r="AL18" s="9"/>
      <c r="AM18" s="9"/>
      <c r="AN18" s="99"/>
      <c r="AO18" s="9"/>
      <c r="AP18" s="9"/>
      <c r="AQ18" s="9"/>
      <c r="AR18" s="18"/>
      <c r="AS18" s="18"/>
      <c r="AT18" s="18"/>
    </row>
    <row r="19" spans="1:46" ht="15" customHeight="1">
      <c r="A19" s="151" t="s">
        <v>145</v>
      </c>
      <c r="B19" s="151" t="s">
        <v>146</v>
      </c>
      <c r="C19" s="151" t="s">
        <v>147</v>
      </c>
      <c r="D19" s="4"/>
      <c r="E19" s="24">
        <v>7.1</v>
      </c>
      <c r="F19" s="24">
        <v>6</v>
      </c>
      <c r="G19" s="25">
        <f t="shared" si="0"/>
        <v>8.3</v>
      </c>
      <c r="H19" s="24">
        <v>6.9</v>
      </c>
      <c r="I19" s="24">
        <v>0</v>
      </c>
      <c r="J19" s="25">
        <f t="shared" si="1"/>
        <v>6.9</v>
      </c>
      <c r="K19" s="10"/>
      <c r="L19" s="26">
        <f t="shared" si="2"/>
        <v>6.9</v>
      </c>
      <c r="M19" s="22">
        <v>11</v>
      </c>
      <c r="O19" s="131" t="s">
        <v>66</v>
      </c>
      <c r="P19" s="151" t="s">
        <v>131</v>
      </c>
      <c r="Q19" s="151" t="s">
        <v>132</v>
      </c>
      <c r="R19" s="110"/>
      <c r="S19" s="24">
        <v>6</v>
      </c>
      <c r="T19" s="24">
        <v>1</v>
      </c>
      <c r="U19" s="25">
        <f>S19+T19*$E$4</f>
        <v>6.2</v>
      </c>
      <c r="V19" s="24"/>
      <c r="W19" s="24"/>
      <c r="X19" s="25">
        <f>V19+W19*$E$4</f>
        <v>0</v>
      </c>
      <c r="Y19" s="24"/>
      <c r="Z19" s="24"/>
      <c r="AA19" s="25">
        <f>Y19+Z19*$E$4</f>
        <v>0</v>
      </c>
      <c r="AB19" s="102"/>
      <c r="AD19" s="150" t="s">
        <v>225</v>
      </c>
      <c r="AE19" s="150" t="s">
        <v>226</v>
      </c>
      <c r="AF19" s="147">
        <v>10</v>
      </c>
      <c r="AG19" s="9"/>
      <c r="AH19" s="9"/>
      <c r="AI19" s="9"/>
      <c r="AJ19" s="116"/>
      <c r="AK19" s="9"/>
      <c r="AL19" s="9"/>
      <c r="AM19" s="9"/>
      <c r="AN19" s="116"/>
      <c r="AO19" s="9"/>
      <c r="AP19" s="9"/>
      <c r="AQ19" s="9"/>
      <c r="AR19" s="18"/>
      <c r="AS19" s="18"/>
      <c r="AT19" s="18"/>
    </row>
    <row r="20" spans="1:46" ht="15" customHeight="1">
      <c r="A20" s="152" t="s">
        <v>125</v>
      </c>
      <c r="B20" s="152" t="s">
        <v>126</v>
      </c>
      <c r="C20" s="152" t="s">
        <v>139</v>
      </c>
      <c r="D20" s="4"/>
      <c r="E20" s="24">
        <v>7.31</v>
      </c>
      <c r="F20" s="24">
        <v>1</v>
      </c>
      <c r="G20" s="25">
        <f t="shared" si="0"/>
        <v>7.51</v>
      </c>
      <c r="H20" s="24">
        <v>7.16</v>
      </c>
      <c r="I20" s="24">
        <v>0</v>
      </c>
      <c r="J20" s="25">
        <f t="shared" si="1"/>
        <v>7.16</v>
      </c>
      <c r="K20" s="10"/>
      <c r="L20" s="26">
        <f t="shared" si="2"/>
        <v>7.16</v>
      </c>
      <c r="M20" s="22">
        <v>12</v>
      </c>
      <c r="O20" s="131" t="s">
        <v>67</v>
      </c>
      <c r="P20" s="151" t="s">
        <v>155</v>
      </c>
      <c r="Q20" s="151" t="s">
        <v>156</v>
      </c>
      <c r="R20" s="113"/>
      <c r="S20" s="24">
        <v>6.03</v>
      </c>
      <c r="T20" s="24">
        <v>0</v>
      </c>
      <c r="U20" s="25">
        <f>S20+T20*$E$4</f>
        <v>6.03</v>
      </c>
      <c r="V20" s="24"/>
      <c r="W20" s="24"/>
      <c r="X20" s="25">
        <f>V20+W20*$E$4</f>
        <v>0</v>
      </c>
      <c r="Y20" s="24"/>
      <c r="Z20" s="24"/>
      <c r="AA20" s="25">
        <f>Y20+Z20*$E$4</f>
        <v>0</v>
      </c>
      <c r="AB20" s="102"/>
      <c r="AD20" s="151" t="s">
        <v>145</v>
      </c>
      <c r="AE20" s="151" t="s">
        <v>146</v>
      </c>
      <c r="AF20" s="147">
        <v>11</v>
      </c>
      <c r="AG20" s="116"/>
      <c r="AH20" s="121"/>
      <c r="AI20" s="122"/>
      <c r="AJ20" s="99"/>
      <c r="AK20" s="116"/>
      <c r="AL20" s="121"/>
      <c r="AM20" s="122"/>
      <c r="AN20" s="99"/>
      <c r="AO20" s="116"/>
      <c r="AP20" s="121"/>
      <c r="AQ20" s="122"/>
      <c r="AR20" s="18"/>
      <c r="AS20" s="18"/>
      <c r="AT20" s="18"/>
    </row>
    <row r="21" spans="1:46" ht="15" customHeight="1" thickBot="1">
      <c r="A21" s="152" t="s">
        <v>227</v>
      </c>
      <c r="B21" s="152" t="s">
        <v>228</v>
      </c>
      <c r="C21" s="152" t="s">
        <v>195</v>
      </c>
      <c r="D21" s="4"/>
      <c r="E21" s="24">
        <v>6.75</v>
      </c>
      <c r="F21" s="24">
        <v>5</v>
      </c>
      <c r="G21" s="25">
        <f t="shared" si="0"/>
        <v>7.75</v>
      </c>
      <c r="H21" s="24">
        <v>6.69</v>
      </c>
      <c r="I21" s="24">
        <v>7</v>
      </c>
      <c r="J21" s="25">
        <f t="shared" si="1"/>
        <v>8.09</v>
      </c>
      <c r="K21" s="10"/>
      <c r="L21" s="26">
        <f t="shared" si="2"/>
        <v>7.75</v>
      </c>
      <c r="M21" s="22">
        <v>13</v>
      </c>
      <c r="P21" s="124"/>
      <c r="Q21" s="124"/>
      <c r="AD21" s="152" t="s">
        <v>125</v>
      </c>
      <c r="AE21" s="153" t="s">
        <v>126</v>
      </c>
      <c r="AF21" s="147">
        <v>12</v>
      </c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8"/>
      <c r="AS21" s="18"/>
      <c r="AT21" s="18"/>
    </row>
    <row r="22" spans="1:46" ht="15" customHeight="1" thickBot="1">
      <c r="A22" s="151" t="s">
        <v>142</v>
      </c>
      <c r="B22" s="151" t="s">
        <v>144</v>
      </c>
      <c r="C22" s="151" t="s">
        <v>130</v>
      </c>
      <c r="D22" s="4"/>
      <c r="E22" s="24">
        <v>7.22</v>
      </c>
      <c r="F22" s="24">
        <v>3</v>
      </c>
      <c r="G22" s="25">
        <f t="shared" si="0"/>
        <v>7.82</v>
      </c>
      <c r="H22" s="24">
        <v>6.85</v>
      </c>
      <c r="I22" s="24">
        <v>5</v>
      </c>
      <c r="J22" s="25">
        <f t="shared" si="1"/>
        <v>7.85</v>
      </c>
      <c r="K22" s="10"/>
      <c r="L22" s="26">
        <f t="shared" si="2"/>
        <v>7.82</v>
      </c>
      <c r="M22" s="22">
        <v>14</v>
      </c>
      <c r="O22" s="132"/>
      <c r="P22" s="108" t="s">
        <v>45</v>
      </c>
      <c r="Q22" s="109"/>
      <c r="AD22" s="152" t="s">
        <v>227</v>
      </c>
      <c r="AE22" s="153" t="s">
        <v>228</v>
      </c>
      <c r="AF22" s="147">
        <v>13</v>
      </c>
      <c r="AG22" s="9"/>
      <c r="AH22" s="9"/>
      <c r="AI22" s="9"/>
      <c r="AJ22" s="99"/>
      <c r="AK22" s="9"/>
      <c r="AL22" s="9"/>
      <c r="AM22" s="9"/>
      <c r="AN22" s="99"/>
      <c r="AO22" s="9"/>
      <c r="AP22" s="9"/>
      <c r="AQ22" s="9"/>
      <c r="AR22" s="18"/>
      <c r="AS22" s="18"/>
      <c r="AT22" s="18"/>
    </row>
    <row r="23" spans="1:46" ht="15" customHeight="1">
      <c r="A23" s="151"/>
      <c r="B23" s="151"/>
      <c r="C23" s="151"/>
      <c r="D23" s="4"/>
      <c r="E23" s="24"/>
      <c r="F23" s="24"/>
      <c r="G23" s="25">
        <f aca="true" t="shared" si="3" ref="G23:G39">E23+F23*$E$4</f>
        <v>0</v>
      </c>
      <c r="H23" s="24"/>
      <c r="I23" s="24"/>
      <c r="J23" s="25">
        <f aca="true" t="shared" si="4" ref="J23:J39">H23+I23*$E$4</f>
        <v>0</v>
      </c>
      <c r="K23" s="10"/>
      <c r="L23" s="26">
        <f aca="true" t="shared" si="5" ref="L23:L39">MIN(J23,G23)</f>
        <v>0</v>
      </c>
      <c r="M23" s="22"/>
      <c r="O23" s="131" t="s">
        <v>46</v>
      </c>
      <c r="P23" s="151" t="s">
        <v>152</v>
      </c>
      <c r="Q23" s="151" t="s">
        <v>153</v>
      </c>
      <c r="R23" s="110"/>
      <c r="S23" s="24">
        <v>5.88</v>
      </c>
      <c r="T23" s="24">
        <v>0</v>
      </c>
      <c r="U23" s="25">
        <f>S23+T23*$E$4</f>
        <v>5.88</v>
      </c>
      <c r="V23" s="24">
        <v>5.62</v>
      </c>
      <c r="W23" s="24">
        <v>0</v>
      </c>
      <c r="X23" s="25">
        <f>V23+W23*$E$4</f>
        <v>5.62</v>
      </c>
      <c r="Y23" s="24"/>
      <c r="Z23" s="24"/>
      <c r="AA23" s="25">
        <f>Y23+Z23*$E$4</f>
        <v>0</v>
      </c>
      <c r="AB23" s="102"/>
      <c r="AD23" s="151" t="s">
        <v>142</v>
      </c>
      <c r="AE23" s="151" t="s">
        <v>144</v>
      </c>
      <c r="AF23" s="147">
        <v>14</v>
      </c>
      <c r="AG23" s="9"/>
      <c r="AH23" s="9"/>
      <c r="AI23" s="9"/>
      <c r="AJ23" s="116"/>
      <c r="AK23" s="9"/>
      <c r="AL23" s="9"/>
      <c r="AM23" s="9"/>
      <c r="AN23" s="116"/>
      <c r="AO23" s="9"/>
      <c r="AP23" s="9"/>
      <c r="AQ23" s="9"/>
      <c r="AR23" s="18"/>
      <c r="AS23" s="18"/>
      <c r="AT23" s="18"/>
    </row>
    <row r="24" spans="1:46" ht="15" customHeight="1" thickBot="1">
      <c r="A24" s="192"/>
      <c r="B24" s="192"/>
      <c r="C24" s="192"/>
      <c r="D24" s="4"/>
      <c r="E24" s="24"/>
      <c r="F24" s="24"/>
      <c r="G24" s="25">
        <f t="shared" si="3"/>
        <v>0</v>
      </c>
      <c r="H24" s="24"/>
      <c r="I24" s="24"/>
      <c r="J24" s="25">
        <f t="shared" si="4"/>
        <v>0</v>
      </c>
      <c r="K24" s="10"/>
      <c r="L24" s="26">
        <f t="shared" si="5"/>
        <v>0</v>
      </c>
      <c r="M24" s="22"/>
      <c r="O24" s="131" t="s">
        <v>47</v>
      </c>
      <c r="P24" s="151" t="s">
        <v>133</v>
      </c>
      <c r="Q24" s="151" t="s">
        <v>134</v>
      </c>
      <c r="R24" s="113"/>
      <c r="S24" s="24">
        <v>6.09</v>
      </c>
      <c r="T24" s="24">
        <v>0</v>
      </c>
      <c r="U24" s="25">
        <f>S24+T24*$E$4</f>
        <v>6.09</v>
      </c>
      <c r="V24" s="24">
        <v>5.97</v>
      </c>
      <c r="W24" s="24">
        <v>2</v>
      </c>
      <c r="X24" s="25">
        <f>V24+W24*$E$4</f>
        <v>6.37</v>
      </c>
      <c r="Y24" s="24"/>
      <c r="Z24" s="24"/>
      <c r="AA24" s="25">
        <f>Y24+Z24*$E$4</f>
        <v>0</v>
      </c>
      <c r="AB24" s="102"/>
      <c r="AD24" s="22"/>
      <c r="AE24" s="22"/>
      <c r="AF24" s="147">
        <v>15</v>
      </c>
      <c r="AG24" s="9"/>
      <c r="AH24" s="9"/>
      <c r="AI24" s="9"/>
      <c r="AJ24" s="116"/>
      <c r="AK24" s="9"/>
      <c r="AL24" s="9"/>
      <c r="AM24" s="9"/>
      <c r="AN24" s="116"/>
      <c r="AO24" s="9"/>
      <c r="AP24" s="9"/>
      <c r="AQ24" s="9"/>
      <c r="AR24" s="18"/>
      <c r="AS24" s="18"/>
      <c r="AT24" s="18"/>
    </row>
    <row r="25" spans="1:46" ht="15" customHeight="1" thickBot="1">
      <c r="A25" s="192"/>
      <c r="B25" s="192"/>
      <c r="C25" s="192"/>
      <c r="D25" s="4"/>
      <c r="E25" s="24"/>
      <c r="F25" s="24"/>
      <c r="G25" s="25">
        <f t="shared" si="3"/>
        <v>0</v>
      </c>
      <c r="H25" s="24"/>
      <c r="I25" s="24"/>
      <c r="J25" s="25">
        <f t="shared" si="4"/>
        <v>0</v>
      </c>
      <c r="K25" s="10"/>
      <c r="L25" s="26">
        <f t="shared" si="5"/>
        <v>0</v>
      </c>
      <c r="M25" s="22"/>
      <c r="O25" s="130"/>
      <c r="P25" s="108" t="s">
        <v>48</v>
      </c>
      <c r="Q25" s="109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02"/>
      <c r="AC25" s="102"/>
      <c r="AD25" s="22"/>
      <c r="AE25" s="22"/>
      <c r="AF25" s="147">
        <v>16</v>
      </c>
      <c r="AG25" s="9"/>
      <c r="AH25" s="9"/>
      <c r="AI25" s="9"/>
      <c r="AJ25" s="116"/>
      <c r="AK25" s="9"/>
      <c r="AL25" s="9"/>
      <c r="AM25" s="9"/>
      <c r="AN25" s="116"/>
      <c r="AO25" s="9"/>
      <c r="AP25" s="9"/>
      <c r="AQ25" s="9"/>
      <c r="AR25" s="18"/>
      <c r="AS25" s="18"/>
      <c r="AT25" s="18"/>
    </row>
    <row r="26" spans="1:46" ht="15" customHeight="1">
      <c r="A26" s="192"/>
      <c r="B26" s="192"/>
      <c r="C26" s="192"/>
      <c r="D26" s="4"/>
      <c r="E26" s="24"/>
      <c r="F26" s="24"/>
      <c r="G26" s="25">
        <f t="shared" si="3"/>
        <v>0</v>
      </c>
      <c r="H26" s="24"/>
      <c r="I26" s="24"/>
      <c r="J26" s="25">
        <f t="shared" si="4"/>
        <v>0</v>
      </c>
      <c r="K26" s="10"/>
      <c r="L26" s="26">
        <f t="shared" si="5"/>
        <v>0</v>
      </c>
      <c r="M26" s="22"/>
      <c r="O26" s="131" t="s">
        <v>49</v>
      </c>
      <c r="P26" s="151" t="s">
        <v>140</v>
      </c>
      <c r="Q26" s="151" t="s">
        <v>141</v>
      </c>
      <c r="R26" s="110"/>
      <c r="S26" s="24">
        <v>6.1</v>
      </c>
      <c r="T26" s="24">
        <v>0</v>
      </c>
      <c r="U26" s="25">
        <f>S26+T26*$E$4</f>
        <v>6.1</v>
      </c>
      <c r="V26" s="24">
        <v>6.19</v>
      </c>
      <c r="W26" s="24">
        <v>0</v>
      </c>
      <c r="X26" s="25">
        <f>V26+W26*$E$4</f>
        <v>6.19</v>
      </c>
      <c r="Y26" s="24"/>
      <c r="Z26" s="24"/>
      <c r="AA26" s="25">
        <f>Y26+Z26*$E$4</f>
        <v>0</v>
      </c>
      <c r="AB26" s="102"/>
      <c r="AC26" s="102"/>
      <c r="AD26" s="22"/>
      <c r="AE26" s="22"/>
      <c r="AF26" s="147">
        <v>17</v>
      </c>
      <c r="AG26" s="9"/>
      <c r="AH26" s="9"/>
      <c r="AI26" s="9"/>
      <c r="AJ26" s="116"/>
      <c r="AK26" s="9"/>
      <c r="AL26" s="9"/>
      <c r="AM26" s="9"/>
      <c r="AN26" s="116"/>
      <c r="AO26" s="9"/>
      <c r="AP26" s="9"/>
      <c r="AQ26" s="9"/>
      <c r="AR26" s="18"/>
      <c r="AS26" s="18"/>
      <c r="AT26" s="18"/>
    </row>
    <row r="27" spans="1:46" ht="15" customHeight="1">
      <c r="A27" s="192"/>
      <c r="B27" s="192"/>
      <c r="C27" s="192"/>
      <c r="D27" s="4"/>
      <c r="E27" s="24"/>
      <c r="F27" s="24"/>
      <c r="G27" s="25">
        <f t="shared" si="3"/>
        <v>0</v>
      </c>
      <c r="H27" s="24"/>
      <c r="I27" s="24"/>
      <c r="J27" s="25">
        <f t="shared" si="4"/>
        <v>0</v>
      </c>
      <c r="K27" s="10"/>
      <c r="L27" s="26">
        <f t="shared" si="5"/>
        <v>0</v>
      </c>
      <c r="M27" s="22"/>
      <c r="O27" s="131" t="s">
        <v>50</v>
      </c>
      <c r="P27" s="151" t="s">
        <v>155</v>
      </c>
      <c r="Q27" s="151" t="s">
        <v>156</v>
      </c>
      <c r="R27" s="113"/>
      <c r="S27" s="24">
        <v>6.03</v>
      </c>
      <c r="T27" s="24">
        <v>4</v>
      </c>
      <c r="U27" s="25">
        <f>S27+T27*$E$4</f>
        <v>6.83</v>
      </c>
      <c r="V27" s="24">
        <v>6.25</v>
      </c>
      <c r="W27" s="24">
        <v>2</v>
      </c>
      <c r="X27" s="25">
        <f>V27+W27*$E$4</f>
        <v>6.65</v>
      </c>
      <c r="Y27" s="24"/>
      <c r="Z27" s="24"/>
      <c r="AA27" s="25">
        <f>Y27+Z27*$E$4</f>
        <v>0</v>
      </c>
      <c r="AB27" s="102"/>
      <c r="AC27" s="102"/>
      <c r="AD27" s="22"/>
      <c r="AE27" s="22"/>
      <c r="AF27" s="147">
        <v>18</v>
      </c>
      <c r="AG27" s="9"/>
      <c r="AH27" s="9"/>
      <c r="AI27" s="9"/>
      <c r="AJ27" s="116"/>
      <c r="AK27" s="9"/>
      <c r="AL27" s="9"/>
      <c r="AM27" s="9"/>
      <c r="AN27" s="116"/>
      <c r="AO27" s="9"/>
      <c r="AP27" s="9"/>
      <c r="AQ27" s="9"/>
      <c r="AR27" s="18"/>
      <c r="AS27" s="18"/>
      <c r="AT27" s="18"/>
    </row>
    <row r="28" spans="1:46" ht="15" customHeight="1" thickBot="1">
      <c r="A28" s="192"/>
      <c r="B28" s="192"/>
      <c r="C28" s="192"/>
      <c r="D28" s="4"/>
      <c r="E28" s="24"/>
      <c r="F28" s="24"/>
      <c r="G28" s="25">
        <f t="shared" si="3"/>
        <v>0</v>
      </c>
      <c r="H28" s="24"/>
      <c r="I28" s="24"/>
      <c r="J28" s="25">
        <f t="shared" si="4"/>
        <v>0</v>
      </c>
      <c r="K28" s="10"/>
      <c r="L28" s="26">
        <f t="shared" si="5"/>
        <v>0</v>
      </c>
      <c r="M28" s="22"/>
      <c r="P28" s="117"/>
      <c r="Q28" s="118"/>
      <c r="AC28" s="102"/>
      <c r="AD28" s="22"/>
      <c r="AE28" s="22"/>
      <c r="AF28" s="147">
        <v>19</v>
      </c>
      <c r="AG28" s="9"/>
      <c r="AH28" s="9"/>
      <c r="AI28" s="9"/>
      <c r="AJ28" s="116"/>
      <c r="AK28" s="9"/>
      <c r="AL28" s="9"/>
      <c r="AM28" s="9"/>
      <c r="AN28" s="116"/>
      <c r="AO28" s="9"/>
      <c r="AP28" s="9"/>
      <c r="AQ28" s="9"/>
      <c r="AR28" s="18"/>
      <c r="AS28" s="18"/>
      <c r="AT28" s="18"/>
    </row>
    <row r="29" spans="1:46" ht="15" customHeight="1" thickBot="1">
      <c r="A29" s="192"/>
      <c r="B29" s="192"/>
      <c r="C29" s="192"/>
      <c r="D29" s="4"/>
      <c r="E29" s="24"/>
      <c r="F29" s="24"/>
      <c r="G29" s="25">
        <f t="shared" si="3"/>
        <v>0</v>
      </c>
      <c r="H29" s="24"/>
      <c r="I29" s="24"/>
      <c r="J29" s="25">
        <f t="shared" si="4"/>
        <v>0</v>
      </c>
      <c r="K29" s="10"/>
      <c r="L29" s="26">
        <f t="shared" si="5"/>
        <v>0</v>
      </c>
      <c r="M29" s="22"/>
      <c r="O29" s="132"/>
      <c r="P29" s="108" t="s">
        <v>104</v>
      </c>
      <c r="Q29" s="109"/>
      <c r="AC29" s="102"/>
      <c r="AD29" s="22"/>
      <c r="AE29" s="22"/>
      <c r="AF29" s="147">
        <v>20</v>
      </c>
      <c r="AG29" s="9"/>
      <c r="AH29" s="9"/>
      <c r="AI29" s="9"/>
      <c r="AJ29" s="116"/>
      <c r="AK29" s="9"/>
      <c r="AL29" s="9"/>
      <c r="AM29" s="9"/>
      <c r="AN29" s="116"/>
      <c r="AO29" s="9"/>
      <c r="AP29" s="9"/>
      <c r="AQ29" s="9"/>
      <c r="AR29" s="18"/>
      <c r="AS29" s="18"/>
      <c r="AT29" s="18"/>
    </row>
    <row r="30" spans="1:46" ht="15" customHeight="1">
      <c r="A30" s="192"/>
      <c r="B30" s="192"/>
      <c r="C30" s="192"/>
      <c r="D30" s="4"/>
      <c r="E30" s="24"/>
      <c r="F30" s="24"/>
      <c r="G30" s="25">
        <f t="shared" si="3"/>
        <v>0</v>
      </c>
      <c r="H30" s="24"/>
      <c r="I30" s="24"/>
      <c r="J30" s="25">
        <f t="shared" si="4"/>
        <v>0</v>
      </c>
      <c r="K30" s="10"/>
      <c r="L30" s="26">
        <f t="shared" si="5"/>
        <v>0</v>
      </c>
      <c r="M30" s="22"/>
      <c r="O30" s="130"/>
      <c r="P30" s="151" t="s">
        <v>133</v>
      </c>
      <c r="Q30" s="151" t="s">
        <v>134</v>
      </c>
      <c r="R30" s="102"/>
      <c r="S30" s="24">
        <v>6.22</v>
      </c>
      <c r="T30" s="24">
        <v>3</v>
      </c>
      <c r="U30" s="25">
        <f>S30+T30*$E$4</f>
        <v>6.82</v>
      </c>
      <c r="V30" s="24">
        <v>6.07</v>
      </c>
      <c r="W30" s="24">
        <v>4</v>
      </c>
      <c r="X30" s="25">
        <f>V30+W30*$E$4</f>
        <v>6.87</v>
      </c>
      <c r="Y30" s="24">
        <v>6.41</v>
      </c>
      <c r="Z30" s="24">
        <v>0</v>
      </c>
      <c r="AA30" s="25">
        <f>Y30+Z30*$E$4</f>
        <v>6.41</v>
      </c>
      <c r="AB30" s="102"/>
      <c r="AC30" s="102"/>
      <c r="AD30" s="22"/>
      <c r="AE30" s="22"/>
      <c r="AF30" s="147">
        <v>21</v>
      </c>
      <c r="AG30" s="9"/>
      <c r="AH30" s="9"/>
      <c r="AI30" s="9"/>
      <c r="AJ30" s="116"/>
      <c r="AK30" s="9"/>
      <c r="AL30" s="9"/>
      <c r="AM30" s="9"/>
      <c r="AN30" s="116"/>
      <c r="AO30" s="9"/>
      <c r="AP30" s="9"/>
      <c r="AQ30" s="9"/>
      <c r="AR30" s="18"/>
      <c r="AS30" s="18"/>
      <c r="AT30" s="18"/>
    </row>
    <row r="31" spans="1:46" ht="15" customHeight="1" thickBot="1">
      <c r="A31" s="192"/>
      <c r="B31" s="192"/>
      <c r="C31" s="192"/>
      <c r="D31" s="4"/>
      <c r="E31" s="24"/>
      <c r="F31" s="24"/>
      <c r="G31" s="25">
        <f t="shared" si="3"/>
        <v>0</v>
      </c>
      <c r="H31" s="24"/>
      <c r="I31" s="24"/>
      <c r="J31" s="25">
        <f t="shared" si="4"/>
        <v>0</v>
      </c>
      <c r="K31" s="10"/>
      <c r="L31" s="26">
        <f t="shared" si="5"/>
        <v>0</v>
      </c>
      <c r="M31" s="22"/>
      <c r="O31" s="130"/>
      <c r="P31" s="151" t="s">
        <v>155</v>
      </c>
      <c r="Q31" s="151" t="s">
        <v>156</v>
      </c>
      <c r="R31" s="110"/>
      <c r="S31" s="24">
        <v>6.34</v>
      </c>
      <c r="T31" s="24">
        <v>5</v>
      </c>
      <c r="U31" s="25">
        <f>S31+T31*$E$4</f>
        <v>7.34</v>
      </c>
      <c r="V31" s="24">
        <v>5.97</v>
      </c>
      <c r="W31" s="24">
        <v>2</v>
      </c>
      <c r="X31" s="25">
        <f>V31+W31*$E$4</f>
        <v>6.37</v>
      </c>
      <c r="Y31" s="24">
        <v>6.1</v>
      </c>
      <c r="Z31" s="24">
        <v>2</v>
      </c>
      <c r="AA31" s="25">
        <f>Y31+Z31*$E$4</f>
        <v>6.5</v>
      </c>
      <c r="AB31" s="102"/>
      <c r="AC31" s="102"/>
      <c r="AD31" s="22"/>
      <c r="AE31" s="22"/>
      <c r="AF31" s="147">
        <v>22</v>
      </c>
      <c r="AG31" s="9"/>
      <c r="AH31" s="9"/>
      <c r="AI31" s="9"/>
      <c r="AJ31" s="116"/>
      <c r="AK31" s="9"/>
      <c r="AL31" s="9"/>
      <c r="AM31" s="9"/>
      <c r="AN31" s="116"/>
      <c r="AO31" s="9"/>
      <c r="AP31" s="9"/>
      <c r="AQ31" s="9"/>
      <c r="AR31" s="18"/>
      <c r="AS31" s="18"/>
      <c r="AT31" s="18"/>
    </row>
    <row r="32" spans="1:46" ht="15" customHeight="1" thickBot="1">
      <c r="A32" s="192"/>
      <c r="B32" s="192"/>
      <c r="C32" s="192"/>
      <c r="D32" s="4"/>
      <c r="E32" s="24"/>
      <c r="F32" s="24"/>
      <c r="G32" s="25">
        <f t="shared" si="3"/>
        <v>0</v>
      </c>
      <c r="H32" s="24"/>
      <c r="I32" s="24"/>
      <c r="J32" s="25">
        <f t="shared" si="4"/>
        <v>0</v>
      </c>
      <c r="K32" s="10"/>
      <c r="L32" s="26">
        <f t="shared" si="5"/>
        <v>0</v>
      </c>
      <c r="M32" s="22"/>
      <c r="O32" s="130"/>
      <c r="P32" s="108" t="s">
        <v>51</v>
      </c>
      <c r="Q32" s="109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02"/>
      <c r="AD32" s="22"/>
      <c r="AE32" s="22"/>
      <c r="AF32" s="147">
        <v>23</v>
      </c>
      <c r="AG32" s="9"/>
      <c r="AH32" s="9"/>
      <c r="AI32" s="9"/>
      <c r="AJ32" s="116"/>
      <c r="AK32" s="9"/>
      <c r="AL32" s="9"/>
      <c r="AM32" s="9"/>
      <c r="AN32" s="116"/>
      <c r="AO32" s="9"/>
      <c r="AP32" s="9"/>
      <c r="AQ32" s="9"/>
      <c r="AR32" s="18"/>
      <c r="AS32" s="18"/>
      <c r="AT32" s="18"/>
    </row>
    <row r="33" spans="1:46" ht="15" customHeight="1">
      <c r="A33" s="192"/>
      <c r="B33" s="192"/>
      <c r="C33" s="192"/>
      <c r="D33" s="4"/>
      <c r="E33" s="24"/>
      <c r="F33" s="24"/>
      <c r="G33" s="25">
        <f t="shared" si="3"/>
        <v>0</v>
      </c>
      <c r="H33" s="24"/>
      <c r="I33" s="24"/>
      <c r="J33" s="25">
        <f t="shared" si="4"/>
        <v>0</v>
      </c>
      <c r="K33" s="10"/>
      <c r="L33" s="26">
        <f t="shared" si="5"/>
        <v>0</v>
      </c>
      <c r="M33" s="22"/>
      <c r="O33" s="130"/>
      <c r="P33" s="151" t="s">
        <v>152</v>
      </c>
      <c r="Q33" s="155" t="s">
        <v>153</v>
      </c>
      <c r="R33" s="113"/>
      <c r="S33" s="24">
        <v>5.6</v>
      </c>
      <c r="T33" s="24">
        <v>0</v>
      </c>
      <c r="U33" s="25">
        <f>S33+T33*$E$4</f>
        <v>5.6</v>
      </c>
      <c r="V33" s="24">
        <v>5.81</v>
      </c>
      <c r="W33" s="24">
        <v>5</v>
      </c>
      <c r="X33" s="25">
        <f>V33+W33*$E$4</f>
        <v>6.81</v>
      </c>
      <c r="Y33" s="24">
        <v>5.56</v>
      </c>
      <c r="Z33" s="24">
        <v>1</v>
      </c>
      <c r="AA33" s="25">
        <f>Y33+Z33*$E$4</f>
        <v>5.76</v>
      </c>
      <c r="AB33" s="102"/>
      <c r="AC33" s="102"/>
      <c r="AD33" s="22"/>
      <c r="AE33" s="22"/>
      <c r="AF33" s="147">
        <v>24</v>
      </c>
      <c r="AG33" s="9"/>
      <c r="AH33" s="9"/>
      <c r="AI33" s="9"/>
      <c r="AJ33" s="116"/>
      <c r="AK33" s="9"/>
      <c r="AL33" s="9"/>
      <c r="AM33" s="9"/>
      <c r="AN33" s="116"/>
      <c r="AO33" s="9"/>
      <c r="AP33" s="9"/>
      <c r="AQ33" s="9"/>
      <c r="AR33" s="18"/>
      <c r="AS33" s="18"/>
      <c r="AT33" s="18"/>
    </row>
    <row r="34" spans="1:46" ht="15" customHeight="1">
      <c r="A34" s="192"/>
      <c r="B34" s="192"/>
      <c r="C34" s="192"/>
      <c r="D34" s="4"/>
      <c r="E34" s="24"/>
      <c r="F34" s="24"/>
      <c r="G34" s="25">
        <f t="shared" si="3"/>
        <v>0</v>
      </c>
      <c r="H34" s="24"/>
      <c r="I34" s="24"/>
      <c r="J34" s="25">
        <f t="shared" si="4"/>
        <v>0</v>
      </c>
      <c r="K34" s="10"/>
      <c r="L34" s="26">
        <f t="shared" si="5"/>
        <v>0</v>
      </c>
      <c r="M34" s="22"/>
      <c r="O34" s="130"/>
      <c r="P34" s="151" t="s">
        <v>140</v>
      </c>
      <c r="Q34" s="151" t="s">
        <v>141</v>
      </c>
      <c r="R34" s="110"/>
      <c r="S34" s="24">
        <v>5.63</v>
      </c>
      <c r="T34" s="24">
        <v>1</v>
      </c>
      <c r="U34" s="25">
        <f>S34+T34*$E$4</f>
        <v>5.83</v>
      </c>
      <c r="V34" s="24">
        <v>5.94</v>
      </c>
      <c r="W34" s="24">
        <v>0</v>
      </c>
      <c r="X34" s="25">
        <f>V34+W34*$E$4</f>
        <v>5.94</v>
      </c>
      <c r="Y34" s="24">
        <v>5.59</v>
      </c>
      <c r="Z34" s="24">
        <v>19</v>
      </c>
      <c r="AA34" s="25">
        <f>Y34+Z34*$E$4</f>
        <v>9.39</v>
      </c>
      <c r="AB34" s="102"/>
      <c r="AC34" s="102"/>
      <c r="AD34" s="22"/>
      <c r="AE34" s="22"/>
      <c r="AF34" s="147">
        <v>25</v>
      </c>
      <c r="AG34" s="9"/>
      <c r="AH34" s="9"/>
      <c r="AI34" s="9"/>
      <c r="AJ34" s="116"/>
      <c r="AK34" s="9"/>
      <c r="AL34" s="9"/>
      <c r="AM34" s="9"/>
      <c r="AN34" s="116"/>
      <c r="AO34" s="9"/>
      <c r="AP34" s="9"/>
      <c r="AQ34" s="9"/>
      <c r="AR34" s="18"/>
      <c r="AS34" s="18"/>
      <c r="AT34" s="18"/>
    </row>
    <row r="35" spans="1:46" ht="15" customHeight="1">
      <c r="A35" s="192"/>
      <c r="B35" s="192"/>
      <c r="C35" s="192"/>
      <c r="D35" s="4"/>
      <c r="E35" s="24"/>
      <c r="F35" s="24"/>
      <c r="G35" s="25">
        <f t="shared" si="3"/>
        <v>0</v>
      </c>
      <c r="H35" s="24"/>
      <c r="I35" s="24"/>
      <c r="J35" s="25">
        <f t="shared" si="4"/>
        <v>0</v>
      </c>
      <c r="K35" s="10"/>
      <c r="L35" s="26">
        <f t="shared" si="5"/>
        <v>0</v>
      </c>
      <c r="M35" s="22"/>
      <c r="O35" s="102"/>
      <c r="P35" s="1"/>
      <c r="Q35" s="1"/>
      <c r="AC35" s="102"/>
      <c r="AD35" s="102"/>
      <c r="AE35" s="102"/>
      <c r="AF35" s="102"/>
      <c r="AG35" s="9"/>
      <c r="AH35" s="9"/>
      <c r="AI35" s="9"/>
      <c r="AJ35" s="116"/>
      <c r="AK35" s="9"/>
      <c r="AL35" s="9"/>
      <c r="AM35" s="9"/>
      <c r="AN35" s="116"/>
      <c r="AO35" s="9"/>
      <c r="AP35" s="9"/>
      <c r="AQ35" s="9"/>
      <c r="AR35" s="18"/>
      <c r="AS35" s="18"/>
      <c r="AT35" s="18"/>
    </row>
    <row r="36" spans="1:46" ht="15" customHeight="1">
      <c r="A36" s="192"/>
      <c r="B36" s="192"/>
      <c r="C36" s="192"/>
      <c r="D36" s="4"/>
      <c r="E36" s="24"/>
      <c r="F36" s="24"/>
      <c r="G36" s="25">
        <f t="shared" si="3"/>
        <v>0</v>
      </c>
      <c r="H36" s="24"/>
      <c r="I36" s="24"/>
      <c r="J36" s="25">
        <f t="shared" si="4"/>
        <v>0</v>
      </c>
      <c r="K36" s="10"/>
      <c r="L36" s="26">
        <f t="shared" si="5"/>
        <v>0</v>
      </c>
      <c r="M36" s="22"/>
      <c r="O36" s="102"/>
      <c r="P36" s="117"/>
      <c r="Q36" s="118"/>
      <c r="R36" s="110"/>
      <c r="S36" s="113"/>
      <c r="T36" s="119"/>
      <c r="U36" s="120"/>
      <c r="V36" s="113"/>
      <c r="W36" s="119"/>
      <c r="X36" s="120"/>
      <c r="Y36" s="113"/>
      <c r="Z36" s="119"/>
      <c r="AA36" s="120"/>
      <c r="AB36" s="102"/>
      <c r="AC36" s="102"/>
      <c r="AD36" s="125"/>
      <c r="AE36" s="125"/>
      <c r="AF36" s="125"/>
      <c r="AG36" s="9"/>
      <c r="AH36" s="9"/>
      <c r="AI36" s="9"/>
      <c r="AJ36" s="116"/>
      <c r="AK36" s="9"/>
      <c r="AL36" s="9"/>
      <c r="AM36" s="9"/>
      <c r="AN36" s="116"/>
      <c r="AO36" s="9"/>
      <c r="AP36" s="9"/>
      <c r="AQ36" s="9"/>
      <c r="AR36" s="18"/>
      <c r="AS36" s="18"/>
      <c r="AT36" s="18"/>
    </row>
    <row r="37" spans="1:46" ht="15" customHeight="1">
      <c r="A37" s="192"/>
      <c r="B37" s="192"/>
      <c r="C37" s="192"/>
      <c r="D37" s="4"/>
      <c r="E37" s="24"/>
      <c r="F37" s="24"/>
      <c r="G37" s="25">
        <f t="shared" si="3"/>
        <v>0</v>
      </c>
      <c r="H37" s="24"/>
      <c r="I37" s="24"/>
      <c r="J37" s="25">
        <f t="shared" si="4"/>
        <v>0</v>
      </c>
      <c r="K37" s="10"/>
      <c r="L37" s="26">
        <f t="shared" si="5"/>
        <v>0</v>
      </c>
      <c r="M37" s="22"/>
      <c r="P37" s="1"/>
      <c r="Q37" s="1"/>
      <c r="AG37" s="9"/>
      <c r="AH37" s="9"/>
      <c r="AI37" s="9"/>
      <c r="AJ37" s="116"/>
      <c r="AK37" s="9"/>
      <c r="AL37" s="9"/>
      <c r="AM37" s="9"/>
      <c r="AN37" s="116"/>
      <c r="AO37" s="9"/>
      <c r="AP37" s="9"/>
      <c r="AQ37" s="9"/>
      <c r="AR37" s="18"/>
      <c r="AS37" s="18"/>
      <c r="AT37" s="18"/>
    </row>
    <row r="38" spans="1:46" ht="15" customHeight="1">
      <c r="A38" s="192"/>
      <c r="B38" s="192"/>
      <c r="C38" s="192"/>
      <c r="D38" s="4"/>
      <c r="E38" s="24"/>
      <c r="F38" s="24"/>
      <c r="G38" s="25">
        <f t="shared" si="3"/>
        <v>0</v>
      </c>
      <c r="H38" s="24"/>
      <c r="I38" s="24"/>
      <c r="J38" s="25">
        <f t="shared" si="4"/>
        <v>0</v>
      </c>
      <c r="K38" s="10"/>
      <c r="L38" s="26">
        <f t="shared" si="5"/>
        <v>0</v>
      </c>
      <c r="M38" s="22"/>
      <c r="P38" s="1"/>
      <c r="Q38" s="1"/>
      <c r="AG38" s="9"/>
      <c r="AH38" s="9"/>
      <c r="AI38" s="9"/>
      <c r="AJ38" s="116"/>
      <c r="AK38" s="9"/>
      <c r="AL38" s="9"/>
      <c r="AM38" s="9"/>
      <c r="AN38" s="116"/>
      <c r="AO38" s="9"/>
      <c r="AP38" s="9"/>
      <c r="AQ38" s="9"/>
      <c r="AR38" s="18"/>
      <c r="AS38" s="18"/>
      <c r="AT38" s="18"/>
    </row>
    <row r="39" spans="1:46" ht="15" customHeight="1">
      <c r="A39" s="192"/>
      <c r="B39" s="192"/>
      <c r="C39" s="192"/>
      <c r="D39" s="4"/>
      <c r="E39" s="24"/>
      <c r="F39" s="24"/>
      <c r="G39" s="25">
        <f t="shared" si="3"/>
        <v>0</v>
      </c>
      <c r="H39" s="24"/>
      <c r="I39" s="24"/>
      <c r="J39" s="25">
        <f t="shared" si="4"/>
        <v>0</v>
      </c>
      <c r="K39" s="10"/>
      <c r="L39" s="26">
        <f t="shared" si="5"/>
        <v>0</v>
      </c>
      <c r="M39" s="22"/>
      <c r="P39" s="1"/>
      <c r="Q39" s="1"/>
      <c r="AG39" s="9"/>
      <c r="AH39" s="9"/>
      <c r="AI39" s="9"/>
      <c r="AJ39" s="116"/>
      <c r="AK39" s="9"/>
      <c r="AL39" s="9"/>
      <c r="AM39" s="9"/>
      <c r="AN39" s="116"/>
      <c r="AO39" s="9"/>
      <c r="AP39" s="9"/>
      <c r="AQ39" s="9"/>
      <c r="AR39" s="18"/>
      <c r="AS39" s="18"/>
      <c r="AT39" s="18"/>
    </row>
    <row r="40" spans="1:43" ht="15" customHeight="1">
      <c r="A40" s="193"/>
      <c r="B40" s="194"/>
      <c r="C40" s="194"/>
      <c r="D40" s="1"/>
      <c r="E40" s="1"/>
      <c r="F40" s="1"/>
      <c r="G40" s="1"/>
      <c r="H40" s="1"/>
      <c r="I40" s="1"/>
      <c r="J40" s="1"/>
      <c r="L40" s="1"/>
      <c r="M40" s="2"/>
      <c r="N40" s="110"/>
      <c r="O40" s="110"/>
      <c r="P40" s="123"/>
      <c r="Q40" s="123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</row>
    <row r="41" spans="1:43" ht="15" customHeight="1">
      <c r="A41" s="193"/>
      <c r="B41" s="194"/>
      <c r="C41" s="194"/>
      <c r="D41" s="1"/>
      <c r="E41" s="1"/>
      <c r="F41" s="1"/>
      <c r="G41" s="1"/>
      <c r="H41" s="1"/>
      <c r="I41" s="1"/>
      <c r="J41" s="1"/>
      <c r="L41" s="1"/>
      <c r="M41" s="2"/>
      <c r="N41" s="110"/>
      <c r="O41" s="110"/>
      <c r="P41" s="123"/>
      <c r="Q41" s="123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</row>
    <row r="42" spans="1:43" ht="15" customHeight="1" thickBot="1">
      <c r="A42" s="193" t="s">
        <v>55</v>
      </c>
      <c r="B42" s="194"/>
      <c r="C42" s="194"/>
      <c r="D42" s="1"/>
      <c r="E42" s="1"/>
      <c r="F42" s="1"/>
      <c r="G42" s="1"/>
      <c r="H42" s="1"/>
      <c r="I42" s="1"/>
      <c r="J42" s="1"/>
      <c r="L42" s="1"/>
      <c r="M42" s="2"/>
      <c r="N42" s="110"/>
      <c r="O42" s="106" t="str">
        <f>A42</f>
        <v>Speed Slalom Men</v>
      </c>
      <c r="Q42" s="107"/>
      <c r="R42" s="102"/>
      <c r="AB42" s="102"/>
      <c r="AD42" s="106" t="str">
        <f>O42</f>
        <v>Speed Slalom Men</v>
      </c>
      <c r="AF42" s="99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</row>
    <row r="43" spans="1:46" ht="15" customHeight="1" thickBot="1">
      <c r="A43" s="151" t="s">
        <v>188</v>
      </c>
      <c r="B43" s="151" t="s">
        <v>189</v>
      </c>
      <c r="C43" s="151" t="s">
        <v>192</v>
      </c>
      <c r="D43" s="4"/>
      <c r="E43" s="24">
        <v>5.16</v>
      </c>
      <c r="F43" s="24">
        <v>0</v>
      </c>
      <c r="G43" s="25">
        <f>E43+F43*$E$4</f>
        <v>5.16</v>
      </c>
      <c r="H43" s="24">
        <v>4.94</v>
      </c>
      <c r="I43" s="24">
        <v>2</v>
      </c>
      <c r="J43" s="25">
        <f>H43+I43*$E$4</f>
        <v>5.340000000000001</v>
      </c>
      <c r="K43" s="10"/>
      <c r="L43" s="26">
        <f>MIN(J43,G43)</f>
        <v>5.16</v>
      </c>
      <c r="M43" s="22">
        <v>1</v>
      </c>
      <c r="O43" s="130"/>
      <c r="P43" s="174" t="s">
        <v>78</v>
      </c>
      <c r="Q43" s="175"/>
      <c r="R43" s="110"/>
      <c r="AB43" s="102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ht="15" customHeight="1">
      <c r="A44" s="151" t="s">
        <v>234</v>
      </c>
      <c r="B44" s="155" t="s">
        <v>235</v>
      </c>
      <c r="C44" s="195" t="s">
        <v>236</v>
      </c>
      <c r="D44" s="2"/>
      <c r="E44" s="24">
        <v>5.4</v>
      </c>
      <c r="F44" s="163">
        <v>3</v>
      </c>
      <c r="G44" s="164">
        <v>6</v>
      </c>
      <c r="H44" s="163">
        <v>5.16</v>
      </c>
      <c r="I44" s="163">
        <v>0</v>
      </c>
      <c r="J44" s="164">
        <v>5.16</v>
      </c>
      <c r="K44" s="10"/>
      <c r="L44" s="165">
        <v>5.16</v>
      </c>
      <c r="M44" s="22">
        <v>2</v>
      </c>
      <c r="O44" s="131" t="s">
        <v>68</v>
      </c>
      <c r="P44" s="151" t="s">
        <v>188</v>
      </c>
      <c r="Q44" s="151" t="s">
        <v>189</v>
      </c>
      <c r="R44" s="110"/>
      <c r="S44" s="24">
        <v>5.32</v>
      </c>
      <c r="T44" s="24">
        <v>6</v>
      </c>
      <c r="U44" s="25">
        <f>S44+T44*$E$4</f>
        <v>6.5200000000000005</v>
      </c>
      <c r="V44" s="24">
        <v>5.88</v>
      </c>
      <c r="W44" s="24">
        <v>0</v>
      </c>
      <c r="X44" s="25">
        <f>V44+W44*$E$4</f>
        <v>5.88</v>
      </c>
      <c r="Y44" s="24">
        <v>5.62</v>
      </c>
      <c r="Z44" s="24">
        <v>2</v>
      </c>
      <c r="AA44" s="25">
        <f>Y44+Z44*$E$4</f>
        <v>6.0200000000000005</v>
      </c>
      <c r="AB44" s="102"/>
      <c r="AD44" s="152" t="s">
        <v>176</v>
      </c>
      <c r="AE44" s="157" t="s">
        <v>249</v>
      </c>
      <c r="AF44" s="144">
        <v>1</v>
      </c>
      <c r="AG44" s="9" t="s">
        <v>105</v>
      </c>
      <c r="AH44" s="9"/>
      <c r="AI44" s="9"/>
      <c r="AJ44" s="99"/>
      <c r="AK44" s="9"/>
      <c r="AL44" s="9"/>
      <c r="AM44" s="9"/>
      <c r="AN44" s="99"/>
      <c r="AO44" s="9"/>
      <c r="AP44" s="9"/>
      <c r="AQ44" s="9"/>
      <c r="AR44" s="18"/>
      <c r="AS44" s="18"/>
      <c r="AT44" s="18"/>
    </row>
    <row r="45" spans="1:46" ht="15" customHeight="1" thickBot="1">
      <c r="A45" s="152" t="s">
        <v>246</v>
      </c>
      <c r="B45" s="152" t="s">
        <v>247</v>
      </c>
      <c r="C45" s="152" t="s">
        <v>248</v>
      </c>
      <c r="D45" s="4"/>
      <c r="E45" s="24">
        <v>5.62</v>
      </c>
      <c r="F45" s="24">
        <v>0</v>
      </c>
      <c r="G45" s="25">
        <f aca="true" t="shared" si="6" ref="G45:G50">E45+F45*$E$4</f>
        <v>5.62</v>
      </c>
      <c r="H45" s="24">
        <v>5.34</v>
      </c>
      <c r="I45" s="24">
        <v>0</v>
      </c>
      <c r="J45" s="25">
        <f aca="true" t="shared" si="7" ref="J45:J50">H45+I45*$E$4</f>
        <v>5.34</v>
      </c>
      <c r="K45" s="10"/>
      <c r="L45" s="26">
        <f aca="true" t="shared" si="8" ref="L45:L50">MIN(J45,G45)</f>
        <v>5.34</v>
      </c>
      <c r="M45" s="22">
        <v>3</v>
      </c>
      <c r="O45" s="131" t="s">
        <v>69</v>
      </c>
      <c r="P45" s="151" t="s">
        <v>193</v>
      </c>
      <c r="Q45" s="151" t="s">
        <v>194</v>
      </c>
      <c r="R45" s="113"/>
      <c r="S45" s="24">
        <v>6.1</v>
      </c>
      <c r="T45" s="24">
        <v>2</v>
      </c>
      <c r="U45" s="25">
        <f>S45+T45*$E$4</f>
        <v>6.5</v>
      </c>
      <c r="V45" s="24">
        <v>6.1</v>
      </c>
      <c r="W45" s="24">
        <v>0</v>
      </c>
      <c r="X45" s="25">
        <f>V45+W45*$E$4</f>
        <v>6.1</v>
      </c>
      <c r="Y45" s="24">
        <v>6.12</v>
      </c>
      <c r="Z45" s="24">
        <v>0</v>
      </c>
      <c r="AA45" s="25">
        <f>Y45+Z45*$E$4</f>
        <v>6.12</v>
      </c>
      <c r="AB45" s="102"/>
      <c r="AD45" s="152" t="s">
        <v>172</v>
      </c>
      <c r="AE45" s="157" t="s">
        <v>173</v>
      </c>
      <c r="AF45" s="144">
        <v>2</v>
      </c>
      <c r="AG45" s="9" t="s">
        <v>106</v>
      </c>
      <c r="AH45" s="9"/>
      <c r="AI45" s="9"/>
      <c r="AJ45" s="116"/>
      <c r="AK45" s="9"/>
      <c r="AL45" s="9"/>
      <c r="AM45" s="9"/>
      <c r="AN45" s="116"/>
      <c r="AO45" s="9"/>
      <c r="AP45" s="9"/>
      <c r="AQ45" s="9"/>
      <c r="AR45" s="18"/>
      <c r="AS45" s="18"/>
      <c r="AT45" s="18"/>
    </row>
    <row r="46" spans="1:46" ht="15" customHeight="1" thickBot="1">
      <c r="A46" s="152" t="s">
        <v>176</v>
      </c>
      <c r="B46" s="152" t="s">
        <v>249</v>
      </c>
      <c r="C46" s="152" t="s">
        <v>250</v>
      </c>
      <c r="D46" s="4"/>
      <c r="E46" s="24">
        <v>5.4</v>
      </c>
      <c r="F46" s="24">
        <v>0</v>
      </c>
      <c r="G46" s="25">
        <f t="shared" si="6"/>
        <v>5.4</v>
      </c>
      <c r="H46" s="24">
        <v>5.1</v>
      </c>
      <c r="I46" s="24">
        <v>11</v>
      </c>
      <c r="J46" s="25">
        <f t="shared" si="7"/>
        <v>7.3</v>
      </c>
      <c r="K46" s="10"/>
      <c r="L46" s="26">
        <f t="shared" si="8"/>
        <v>5.4</v>
      </c>
      <c r="M46" s="22">
        <v>4</v>
      </c>
      <c r="O46" s="130"/>
      <c r="P46" s="108" t="s">
        <v>79</v>
      </c>
      <c r="Q46" s="109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02"/>
      <c r="AD46" s="152" t="s">
        <v>229</v>
      </c>
      <c r="AE46" s="157" t="s">
        <v>230</v>
      </c>
      <c r="AF46" s="145">
        <v>3</v>
      </c>
      <c r="AG46" s="116" t="s">
        <v>107</v>
      </c>
      <c r="AH46" s="121"/>
      <c r="AI46" s="122"/>
      <c r="AJ46" s="116"/>
      <c r="AK46" s="116"/>
      <c r="AL46" s="121"/>
      <c r="AM46" s="122"/>
      <c r="AN46" s="116"/>
      <c r="AO46" s="116"/>
      <c r="AP46" s="121"/>
      <c r="AQ46" s="122"/>
      <c r="AR46" s="18"/>
      <c r="AS46" s="18"/>
      <c r="AT46" s="18"/>
    </row>
    <row r="47" spans="1:46" ht="15" customHeight="1">
      <c r="A47" s="151" t="s">
        <v>209</v>
      </c>
      <c r="B47" s="151" t="s">
        <v>210</v>
      </c>
      <c r="C47" s="152" t="s">
        <v>215</v>
      </c>
      <c r="D47" s="4"/>
      <c r="E47" s="24">
        <v>5.19</v>
      </c>
      <c r="F47" s="24">
        <v>2</v>
      </c>
      <c r="G47" s="25">
        <f t="shared" si="6"/>
        <v>5.590000000000001</v>
      </c>
      <c r="H47" s="24">
        <v>5.47</v>
      </c>
      <c r="I47" s="24">
        <v>0</v>
      </c>
      <c r="J47" s="25">
        <f t="shared" si="7"/>
        <v>5.47</v>
      </c>
      <c r="K47" s="10"/>
      <c r="L47" s="26">
        <f t="shared" si="8"/>
        <v>5.47</v>
      </c>
      <c r="M47" s="22">
        <v>5</v>
      </c>
      <c r="O47" s="131" t="s">
        <v>90</v>
      </c>
      <c r="P47" s="152" t="s">
        <v>229</v>
      </c>
      <c r="Q47" s="157" t="s">
        <v>230</v>
      </c>
      <c r="R47" s="110"/>
      <c r="S47" s="24">
        <v>5.62</v>
      </c>
      <c r="T47" s="24">
        <v>2</v>
      </c>
      <c r="U47" s="25">
        <f>S47+T47*$E$4</f>
        <v>6.0200000000000005</v>
      </c>
      <c r="V47" s="24">
        <v>5.53</v>
      </c>
      <c r="W47" s="24">
        <v>5</v>
      </c>
      <c r="X47" s="25">
        <f>V47+W47*$E$4</f>
        <v>6.53</v>
      </c>
      <c r="Y47" s="24">
        <v>5.72</v>
      </c>
      <c r="Z47" s="24">
        <v>0</v>
      </c>
      <c r="AA47" s="25">
        <f>Y47+Z47*$E$4</f>
        <v>5.72</v>
      </c>
      <c r="AB47" s="102"/>
      <c r="AD47" s="152" t="s">
        <v>233</v>
      </c>
      <c r="AE47" s="157" t="s">
        <v>232</v>
      </c>
      <c r="AF47" s="145">
        <v>4</v>
      </c>
      <c r="AG47" s="99" t="s">
        <v>108</v>
      </c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8"/>
      <c r="AS47" s="18"/>
      <c r="AT47" s="18"/>
    </row>
    <row r="48" spans="1:46" ht="15" customHeight="1" thickBot="1">
      <c r="A48" s="152" t="s">
        <v>233</v>
      </c>
      <c r="B48" s="152" t="s">
        <v>232</v>
      </c>
      <c r="C48" s="152" t="s">
        <v>118</v>
      </c>
      <c r="D48" s="4"/>
      <c r="E48" s="24">
        <v>5.47</v>
      </c>
      <c r="F48" s="24">
        <v>2</v>
      </c>
      <c r="G48" s="25">
        <f t="shared" si="6"/>
        <v>5.87</v>
      </c>
      <c r="H48" s="24">
        <v>5.56</v>
      </c>
      <c r="I48" s="24">
        <v>0</v>
      </c>
      <c r="J48" s="25">
        <f t="shared" si="7"/>
        <v>5.56</v>
      </c>
      <c r="K48" s="10"/>
      <c r="L48" s="26">
        <f t="shared" si="8"/>
        <v>5.56</v>
      </c>
      <c r="M48" s="22">
        <v>6</v>
      </c>
      <c r="O48" s="131" t="s">
        <v>61</v>
      </c>
      <c r="P48" s="152" t="s">
        <v>175</v>
      </c>
      <c r="Q48" s="153" t="s">
        <v>176</v>
      </c>
      <c r="R48" s="113"/>
      <c r="S48" s="24">
        <v>5.56</v>
      </c>
      <c r="T48" s="24">
        <v>7</v>
      </c>
      <c r="U48" s="25">
        <f>S48+T48*$E$4</f>
        <v>6.96</v>
      </c>
      <c r="V48" s="24">
        <v>5.56</v>
      </c>
      <c r="W48" s="24">
        <v>0</v>
      </c>
      <c r="X48" s="25">
        <f>V48+W48*$E$4</f>
        <v>5.56</v>
      </c>
      <c r="Y48" s="24">
        <v>5.78</v>
      </c>
      <c r="Z48" s="24">
        <v>0</v>
      </c>
      <c r="AA48" s="25">
        <f>Y48+Z48*$E$4</f>
        <v>5.78</v>
      </c>
      <c r="AB48" s="102"/>
      <c r="AD48" s="151" t="s">
        <v>188</v>
      </c>
      <c r="AE48" s="155" t="s">
        <v>189</v>
      </c>
      <c r="AF48" s="146">
        <v>5</v>
      </c>
      <c r="AG48" s="9" t="s">
        <v>109</v>
      </c>
      <c r="AH48" s="9"/>
      <c r="AI48" s="9"/>
      <c r="AJ48" s="99"/>
      <c r="AK48" s="9"/>
      <c r="AL48" s="9"/>
      <c r="AM48" s="9"/>
      <c r="AN48" s="99"/>
      <c r="AO48" s="9"/>
      <c r="AP48" s="9"/>
      <c r="AQ48" s="9"/>
      <c r="AR48" s="18"/>
      <c r="AS48" s="18"/>
      <c r="AT48" s="18"/>
    </row>
    <row r="49" spans="1:46" ht="15" customHeight="1" thickBot="1">
      <c r="A49" s="152" t="s">
        <v>172</v>
      </c>
      <c r="B49" s="152" t="s">
        <v>173</v>
      </c>
      <c r="C49" s="152" t="s">
        <v>135</v>
      </c>
      <c r="D49" s="4"/>
      <c r="E49" s="24">
        <v>5.59</v>
      </c>
      <c r="F49" s="24">
        <v>0</v>
      </c>
      <c r="G49" s="25">
        <f t="shared" si="6"/>
        <v>5.59</v>
      </c>
      <c r="H49" s="24">
        <v>5.47</v>
      </c>
      <c r="I49" s="24">
        <v>2</v>
      </c>
      <c r="J49" s="25">
        <f t="shared" si="7"/>
        <v>5.87</v>
      </c>
      <c r="K49" s="10"/>
      <c r="L49" s="26">
        <f t="shared" si="8"/>
        <v>5.59</v>
      </c>
      <c r="M49" s="22">
        <v>7</v>
      </c>
      <c r="O49" s="130"/>
      <c r="P49" s="108" t="s">
        <v>80</v>
      </c>
      <c r="Q49" s="109"/>
      <c r="R49" s="110"/>
      <c r="AB49" s="102"/>
      <c r="AD49" s="150" t="s">
        <v>234</v>
      </c>
      <c r="AE49" s="162" t="s">
        <v>235</v>
      </c>
      <c r="AF49" s="146">
        <v>6</v>
      </c>
      <c r="AG49" s="9" t="s">
        <v>109</v>
      </c>
      <c r="AH49" s="9"/>
      <c r="AI49" s="9"/>
      <c r="AJ49" s="116"/>
      <c r="AK49" s="9"/>
      <c r="AL49" s="9"/>
      <c r="AM49" s="9"/>
      <c r="AN49" s="116"/>
      <c r="AO49" s="9"/>
      <c r="AP49" s="9"/>
      <c r="AQ49" s="9"/>
      <c r="AR49" s="18"/>
      <c r="AS49" s="18"/>
      <c r="AT49" s="18"/>
    </row>
    <row r="50" spans="1:46" ht="15" customHeight="1">
      <c r="A50" s="152" t="s">
        <v>175</v>
      </c>
      <c r="B50" s="152" t="s">
        <v>176</v>
      </c>
      <c r="C50" s="152" t="s">
        <v>135</v>
      </c>
      <c r="D50" s="4"/>
      <c r="E50" s="24">
        <v>5.63</v>
      </c>
      <c r="F50" s="24">
        <v>0</v>
      </c>
      <c r="G50" s="25">
        <f t="shared" si="6"/>
        <v>5.63</v>
      </c>
      <c r="H50" s="24">
        <v>5.41</v>
      </c>
      <c r="I50" s="24">
        <v>2</v>
      </c>
      <c r="J50" s="25">
        <f t="shared" si="7"/>
        <v>5.8100000000000005</v>
      </c>
      <c r="K50" s="10"/>
      <c r="L50" s="26">
        <f t="shared" si="8"/>
        <v>5.63</v>
      </c>
      <c r="M50" s="22">
        <v>8</v>
      </c>
      <c r="O50" s="131" t="s">
        <v>88</v>
      </c>
      <c r="P50" s="150" t="s">
        <v>231</v>
      </c>
      <c r="Q50" s="150" t="s">
        <v>224</v>
      </c>
      <c r="R50" s="110"/>
      <c r="S50" s="24">
        <v>6.03</v>
      </c>
      <c r="T50" s="24">
        <v>3</v>
      </c>
      <c r="U50" s="25">
        <f>S50+T50*$E$4</f>
        <v>6.630000000000001</v>
      </c>
      <c r="V50" s="24">
        <v>5.78</v>
      </c>
      <c r="W50" s="24">
        <v>0</v>
      </c>
      <c r="X50" s="25">
        <f>V50+W50*$E$4</f>
        <v>5.78</v>
      </c>
      <c r="Y50" s="24">
        <v>5.72</v>
      </c>
      <c r="Z50" s="24">
        <v>12</v>
      </c>
      <c r="AA50" s="25">
        <f>Y50+Z50*$E$4</f>
        <v>8.120000000000001</v>
      </c>
      <c r="AB50" s="102"/>
      <c r="AD50" s="152" t="s">
        <v>246</v>
      </c>
      <c r="AE50" s="157" t="s">
        <v>247</v>
      </c>
      <c r="AF50" s="146">
        <v>7</v>
      </c>
      <c r="AG50" s="9" t="s">
        <v>109</v>
      </c>
      <c r="AH50" s="121"/>
      <c r="AI50" s="122"/>
      <c r="AJ50" s="116"/>
      <c r="AK50" s="116"/>
      <c r="AL50" s="121"/>
      <c r="AM50" s="122"/>
      <c r="AN50" s="116"/>
      <c r="AO50" s="116"/>
      <c r="AP50" s="121"/>
      <c r="AQ50" s="121"/>
      <c r="AR50" s="18"/>
      <c r="AS50" s="18"/>
      <c r="AT50" s="18"/>
    </row>
    <row r="51" spans="1:46" ht="15" customHeight="1" thickBot="1">
      <c r="A51" s="152" t="s">
        <v>229</v>
      </c>
      <c r="B51" s="195" t="s">
        <v>230</v>
      </c>
      <c r="C51" s="195" t="s">
        <v>135</v>
      </c>
      <c r="D51" s="2"/>
      <c r="E51" s="24">
        <v>5.91</v>
      </c>
      <c r="F51" s="163">
        <v>0</v>
      </c>
      <c r="G51" s="164">
        <v>5.91</v>
      </c>
      <c r="H51" s="163">
        <v>5.63</v>
      </c>
      <c r="I51" s="163">
        <v>0</v>
      </c>
      <c r="J51" s="164">
        <v>5.63</v>
      </c>
      <c r="K51" s="10"/>
      <c r="L51" s="165">
        <v>5.63</v>
      </c>
      <c r="M51" s="22">
        <v>9</v>
      </c>
      <c r="O51" s="131" t="s">
        <v>63</v>
      </c>
      <c r="P51" s="150" t="s">
        <v>209</v>
      </c>
      <c r="Q51" s="150" t="s">
        <v>210</v>
      </c>
      <c r="R51" s="113"/>
      <c r="S51" s="24">
        <v>6.03</v>
      </c>
      <c r="T51" s="24">
        <v>1</v>
      </c>
      <c r="U51" s="25">
        <f>S51+T51*$E$4</f>
        <v>6.23</v>
      </c>
      <c r="V51" s="24">
        <v>5.93</v>
      </c>
      <c r="W51" s="24">
        <v>0</v>
      </c>
      <c r="X51" s="25">
        <f>V51+W51*$E$4</f>
        <v>5.93</v>
      </c>
      <c r="Y51" s="24">
        <v>5.41</v>
      </c>
      <c r="Z51" s="24">
        <v>2</v>
      </c>
      <c r="AA51" s="25">
        <f>Y51+Z51*$E$4</f>
        <v>5.8100000000000005</v>
      </c>
      <c r="AB51" s="102"/>
      <c r="AD51" s="150" t="s">
        <v>209</v>
      </c>
      <c r="AE51" s="162" t="s">
        <v>210</v>
      </c>
      <c r="AF51" s="146">
        <v>8</v>
      </c>
      <c r="AG51" s="9" t="s">
        <v>109</v>
      </c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18"/>
      <c r="AS51" s="18"/>
      <c r="AT51" s="18"/>
    </row>
    <row r="52" spans="1:46" ht="15" customHeight="1" thickBot="1">
      <c r="A52" s="151" t="s">
        <v>200</v>
      </c>
      <c r="B52" s="151" t="s">
        <v>201</v>
      </c>
      <c r="C52" s="151" t="s">
        <v>192</v>
      </c>
      <c r="D52" s="4"/>
      <c r="E52" s="24">
        <v>5.56</v>
      </c>
      <c r="F52" s="24">
        <v>1</v>
      </c>
      <c r="G52" s="25">
        <f>E52+F52*$E$4</f>
        <v>5.76</v>
      </c>
      <c r="H52" s="24">
        <v>5.47</v>
      </c>
      <c r="I52" s="24">
        <v>1</v>
      </c>
      <c r="J52" s="25">
        <f>H52+I52*$E$4</f>
        <v>5.67</v>
      </c>
      <c r="K52" s="10"/>
      <c r="L52" s="26">
        <f>MIN(J52,G52)</f>
        <v>5.67</v>
      </c>
      <c r="M52" s="22">
        <v>10</v>
      </c>
      <c r="O52" s="130"/>
      <c r="P52" s="174" t="s">
        <v>81</v>
      </c>
      <c r="Q52" s="175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02"/>
      <c r="AD52" s="152" t="s">
        <v>175</v>
      </c>
      <c r="AE52" s="153" t="s">
        <v>176</v>
      </c>
      <c r="AF52" s="148">
        <v>9</v>
      </c>
      <c r="AG52" s="9" t="s">
        <v>110</v>
      </c>
      <c r="AH52" s="9"/>
      <c r="AI52" s="9"/>
      <c r="AJ52" s="99"/>
      <c r="AK52" s="9"/>
      <c r="AL52" s="9"/>
      <c r="AM52" s="9"/>
      <c r="AN52" s="99"/>
      <c r="AO52" s="9"/>
      <c r="AP52" s="9"/>
      <c r="AQ52" s="9"/>
      <c r="AR52" s="18"/>
      <c r="AS52" s="18"/>
      <c r="AT52" s="18"/>
    </row>
    <row r="53" spans="1:46" ht="15" customHeight="1">
      <c r="A53" s="152" t="s">
        <v>251</v>
      </c>
      <c r="B53" s="152" t="s">
        <v>174</v>
      </c>
      <c r="C53" s="152" t="s">
        <v>135</v>
      </c>
      <c r="D53" s="4"/>
      <c r="E53" s="24">
        <v>5.56</v>
      </c>
      <c r="F53" s="24">
        <v>2</v>
      </c>
      <c r="G53" s="25">
        <f>E53+F53*$E$4</f>
        <v>5.96</v>
      </c>
      <c r="H53" s="24">
        <v>5.69</v>
      </c>
      <c r="I53" s="24">
        <v>0</v>
      </c>
      <c r="J53" s="25">
        <f>H53+I53*$E$4</f>
        <v>5.69</v>
      </c>
      <c r="K53" s="10"/>
      <c r="L53" s="26">
        <f>MIN(J53,G53)</f>
        <v>5.69</v>
      </c>
      <c r="M53" s="22">
        <v>11</v>
      </c>
      <c r="O53" s="131" t="s">
        <v>89</v>
      </c>
      <c r="P53" s="151" t="s">
        <v>196</v>
      </c>
      <c r="Q53" s="155" t="s">
        <v>197</v>
      </c>
      <c r="R53" s="110"/>
      <c r="S53" s="24">
        <v>5.4</v>
      </c>
      <c r="T53" s="24">
        <v>3</v>
      </c>
      <c r="U53" s="25">
        <f>S53+T53*$E$4</f>
        <v>6</v>
      </c>
      <c r="V53" s="24">
        <v>5.37</v>
      </c>
      <c r="W53" s="24">
        <v>17</v>
      </c>
      <c r="X53" s="25">
        <f>V53+W53*$E$4</f>
        <v>8.77</v>
      </c>
      <c r="Y53" s="24"/>
      <c r="Z53" s="24"/>
      <c r="AA53" s="25">
        <f>Y53+Z53*$E$4</f>
        <v>0</v>
      </c>
      <c r="AB53" s="102"/>
      <c r="AD53" s="150" t="s">
        <v>200</v>
      </c>
      <c r="AE53" s="150" t="s">
        <v>201</v>
      </c>
      <c r="AF53" s="148">
        <v>10</v>
      </c>
      <c r="AG53" s="9"/>
      <c r="AH53" s="9"/>
      <c r="AI53" s="9"/>
      <c r="AJ53" s="116"/>
      <c r="AK53" s="9"/>
      <c r="AL53" s="9"/>
      <c r="AM53" s="9"/>
      <c r="AN53" s="116"/>
      <c r="AO53" s="9"/>
      <c r="AP53" s="9"/>
      <c r="AQ53" s="9"/>
      <c r="AR53" s="18"/>
      <c r="AS53" s="18"/>
      <c r="AT53" s="18"/>
    </row>
    <row r="54" spans="1:46" ht="15" customHeight="1" thickBot="1">
      <c r="A54" s="151" t="s">
        <v>231</v>
      </c>
      <c r="B54" s="151" t="s">
        <v>224</v>
      </c>
      <c r="C54" s="152" t="s">
        <v>195</v>
      </c>
      <c r="D54" s="4"/>
      <c r="E54" s="24">
        <v>5.87</v>
      </c>
      <c r="F54" s="24">
        <v>1</v>
      </c>
      <c r="G54" s="25">
        <f>E54+F54*$E$4</f>
        <v>6.07</v>
      </c>
      <c r="H54" s="24">
        <v>5.84</v>
      </c>
      <c r="I54" s="24">
        <v>0</v>
      </c>
      <c r="J54" s="25">
        <f>H54+I54*$E$4</f>
        <v>5.84</v>
      </c>
      <c r="K54" s="10"/>
      <c r="L54" s="26">
        <f>MIN(J54,G54)</f>
        <v>5.84</v>
      </c>
      <c r="M54" s="22">
        <v>12</v>
      </c>
      <c r="O54" s="131" t="s">
        <v>62</v>
      </c>
      <c r="P54" s="152" t="s">
        <v>176</v>
      </c>
      <c r="Q54" s="153" t="s">
        <v>249</v>
      </c>
      <c r="R54" s="113"/>
      <c r="S54" s="24">
        <v>5.25</v>
      </c>
      <c r="T54" s="24">
        <v>0</v>
      </c>
      <c r="U54" s="25">
        <f>S54+T54*$E$4</f>
        <v>5.25</v>
      </c>
      <c r="V54" s="24">
        <v>5.15</v>
      </c>
      <c r="W54" s="24">
        <v>1</v>
      </c>
      <c r="X54" s="25">
        <f>V54+W54*$E$4</f>
        <v>5.3500000000000005</v>
      </c>
      <c r="Y54" s="24"/>
      <c r="Z54" s="24"/>
      <c r="AA54" s="25">
        <f>Y54+Z54*$E$4</f>
        <v>0</v>
      </c>
      <c r="AB54" s="102"/>
      <c r="AD54" s="152" t="s">
        <v>251</v>
      </c>
      <c r="AE54" s="153" t="s">
        <v>174</v>
      </c>
      <c r="AF54" s="148">
        <v>11</v>
      </c>
      <c r="AG54" s="116"/>
      <c r="AH54" s="121"/>
      <c r="AI54" s="122"/>
      <c r="AJ54" s="99"/>
      <c r="AK54" s="116"/>
      <c r="AL54" s="121"/>
      <c r="AM54" s="122"/>
      <c r="AN54" s="99"/>
      <c r="AO54" s="116"/>
      <c r="AP54" s="121"/>
      <c r="AQ54" s="122"/>
      <c r="AR54" s="18"/>
      <c r="AS54" s="18"/>
      <c r="AT54" s="18"/>
    </row>
    <row r="55" spans="1:46" ht="15" customHeight="1" thickBot="1">
      <c r="A55" s="151" t="s">
        <v>196</v>
      </c>
      <c r="B55" s="155" t="s">
        <v>197</v>
      </c>
      <c r="C55" s="155" t="s">
        <v>118</v>
      </c>
      <c r="D55" s="2"/>
      <c r="E55" s="24">
        <v>5.84</v>
      </c>
      <c r="F55" s="163">
        <v>0</v>
      </c>
      <c r="G55" s="164">
        <v>5.84</v>
      </c>
      <c r="H55" s="163">
        <v>5.63</v>
      </c>
      <c r="I55" s="163">
        <v>5</v>
      </c>
      <c r="J55" s="164">
        <v>6.63</v>
      </c>
      <c r="K55" s="10"/>
      <c r="L55" s="165">
        <v>5.84</v>
      </c>
      <c r="M55" s="22">
        <v>13</v>
      </c>
      <c r="O55" s="130"/>
      <c r="P55" s="174" t="s">
        <v>82</v>
      </c>
      <c r="Q55" s="175"/>
      <c r="R55" s="110"/>
      <c r="AB55" s="102"/>
      <c r="AD55" s="150" t="s">
        <v>231</v>
      </c>
      <c r="AE55" s="150" t="s">
        <v>224</v>
      </c>
      <c r="AF55" s="148">
        <v>12</v>
      </c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18"/>
      <c r="AS55" s="18"/>
      <c r="AT55" s="18"/>
    </row>
    <row r="56" spans="1:46" ht="15" customHeight="1">
      <c r="A56" s="156" t="s">
        <v>179</v>
      </c>
      <c r="B56" s="156" t="s">
        <v>180</v>
      </c>
      <c r="C56" s="152" t="s">
        <v>181</v>
      </c>
      <c r="D56" s="4"/>
      <c r="E56" s="24">
        <v>5.85</v>
      </c>
      <c r="F56" s="24">
        <v>0</v>
      </c>
      <c r="G56" s="25">
        <f aca="true" t="shared" si="9" ref="G56:G71">E56+F56*$E$4</f>
        <v>5.85</v>
      </c>
      <c r="H56" s="24">
        <v>5.72</v>
      </c>
      <c r="I56" s="24">
        <v>1</v>
      </c>
      <c r="J56" s="25">
        <f aca="true" t="shared" si="10" ref="J56:J71">H56+I56*$E$4</f>
        <v>5.92</v>
      </c>
      <c r="K56" s="10"/>
      <c r="L56" s="26">
        <f aca="true" t="shared" si="11" ref="L56:L71">MIN(J56,G56)</f>
        <v>5.85</v>
      </c>
      <c r="M56" s="22">
        <v>14</v>
      </c>
      <c r="O56" s="131" t="s">
        <v>64</v>
      </c>
      <c r="P56" s="152" t="s">
        <v>246</v>
      </c>
      <c r="Q56" s="153" t="s">
        <v>247</v>
      </c>
      <c r="R56" s="110"/>
      <c r="S56" s="24">
        <v>5.81</v>
      </c>
      <c r="T56" s="24">
        <v>0</v>
      </c>
      <c r="U56" s="25">
        <f>S56+T56*$E$4</f>
        <v>5.81</v>
      </c>
      <c r="V56" s="24">
        <v>5.5</v>
      </c>
      <c r="W56" s="24">
        <v>0</v>
      </c>
      <c r="X56" s="25">
        <f>V56+W56*$E$4</f>
        <v>5.5</v>
      </c>
      <c r="Y56" s="24"/>
      <c r="Z56" s="24"/>
      <c r="AA56" s="25">
        <f>Y56+Z56*$E$4</f>
        <v>0</v>
      </c>
      <c r="AB56" s="102"/>
      <c r="AD56" s="151" t="s">
        <v>196</v>
      </c>
      <c r="AE56" s="155" t="s">
        <v>197</v>
      </c>
      <c r="AF56" s="148">
        <v>13</v>
      </c>
      <c r="AG56" s="9"/>
      <c r="AH56" s="9"/>
      <c r="AI56" s="9"/>
      <c r="AJ56" s="99"/>
      <c r="AK56" s="9"/>
      <c r="AL56" s="9"/>
      <c r="AM56" s="9"/>
      <c r="AN56" s="99"/>
      <c r="AO56" s="9"/>
      <c r="AP56" s="9"/>
      <c r="AQ56" s="9"/>
      <c r="AR56" s="18"/>
      <c r="AS56" s="18"/>
      <c r="AT56" s="18"/>
    </row>
    <row r="57" spans="1:46" ht="15" customHeight="1" thickBot="1">
      <c r="A57" s="152" t="s">
        <v>182</v>
      </c>
      <c r="B57" s="152" t="s">
        <v>183</v>
      </c>
      <c r="C57" s="152" t="s">
        <v>190</v>
      </c>
      <c r="D57" s="4"/>
      <c r="E57" s="24">
        <v>6.09</v>
      </c>
      <c r="F57" s="24">
        <v>0</v>
      </c>
      <c r="G57" s="25">
        <f t="shared" si="9"/>
        <v>6.09</v>
      </c>
      <c r="H57" s="24">
        <v>6.06</v>
      </c>
      <c r="I57" s="24">
        <v>0</v>
      </c>
      <c r="J57" s="25">
        <f t="shared" si="10"/>
        <v>6.06</v>
      </c>
      <c r="K57" s="10"/>
      <c r="L57" s="26">
        <f t="shared" si="11"/>
        <v>6.06</v>
      </c>
      <c r="M57" s="22">
        <v>15</v>
      </c>
      <c r="O57" s="131" t="s">
        <v>87</v>
      </c>
      <c r="P57" s="156" t="s">
        <v>179</v>
      </c>
      <c r="Q57" s="156" t="s">
        <v>180</v>
      </c>
      <c r="R57" s="113"/>
      <c r="S57" s="24">
        <v>5.62</v>
      </c>
      <c r="T57" s="24">
        <v>2</v>
      </c>
      <c r="U57" s="25">
        <f>S57+T57*$E$4</f>
        <v>6.0200000000000005</v>
      </c>
      <c r="V57" s="24">
        <v>5.41</v>
      </c>
      <c r="W57" s="24">
        <v>2</v>
      </c>
      <c r="X57" s="25">
        <f>V57+W57*$E$4</f>
        <v>5.8100000000000005</v>
      </c>
      <c r="Y57" s="24"/>
      <c r="Z57" s="24"/>
      <c r="AA57" s="25">
        <f>Y57+Z57*$E$4</f>
        <v>0</v>
      </c>
      <c r="AB57" s="102"/>
      <c r="AD57" s="156" t="s">
        <v>179</v>
      </c>
      <c r="AE57" s="156" t="s">
        <v>180</v>
      </c>
      <c r="AF57" s="148">
        <v>14</v>
      </c>
      <c r="AG57" s="9"/>
      <c r="AH57" s="9"/>
      <c r="AI57" s="9"/>
      <c r="AJ57" s="116"/>
      <c r="AK57" s="9"/>
      <c r="AL57" s="9"/>
      <c r="AM57" s="9"/>
      <c r="AN57" s="116"/>
      <c r="AO57" s="9"/>
      <c r="AP57" s="9"/>
      <c r="AQ57" s="9"/>
      <c r="AR57" s="18"/>
      <c r="AS57" s="18"/>
      <c r="AT57" s="18"/>
    </row>
    <row r="58" spans="1:46" ht="15" customHeight="1" thickBot="1">
      <c r="A58" s="151" t="s">
        <v>193</v>
      </c>
      <c r="B58" s="151" t="s">
        <v>194</v>
      </c>
      <c r="C58" s="152" t="s">
        <v>195</v>
      </c>
      <c r="D58" s="4"/>
      <c r="E58" s="24">
        <v>6.28</v>
      </c>
      <c r="F58" s="24">
        <v>0</v>
      </c>
      <c r="G58" s="25">
        <f t="shared" si="9"/>
        <v>6.28</v>
      </c>
      <c r="H58" s="24">
        <v>6.16</v>
      </c>
      <c r="I58" s="24">
        <v>0</v>
      </c>
      <c r="J58" s="25">
        <f t="shared" si="10"/>
        <v>6.16</v>
      </c>
      <c r="K58" s="10"/>
      <c r="L58" s="26">
        <f t="shared" si="11"/>
        <v>6.16</v>
      </c>
      <c r="M58" s="22">
        <v>16</v>
      </c>
      <c r="O58" s="130"/>
      <c r="P58" s="108" t="s">
        <v>83</v>
      </c>
      <c r="Q58" s="109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02"/>
      <c r="AD58" s="152" t="s">
        <v>182</v>
      </c>
      <c r="AE58" s="153" t="s">
        <v>183</v>
      </c>
      <c r="AF58" s="148">
        <v>15</v>
      </c>
      <c r="AG58" s="9"/>
      <c r="AH58" s="9"/>
      <c r="AI58" s="9"/>
      <c r="AJ58" s="116"/>
      <c r="AK58" s="9"/>
      <c r="AL58" s="9"/>
      <c r="AM58" s="9"/>
      <c r="AN58" s="116"/>
      <c r="AO58" s="9"/>
      <c r="AP58" s="9"/>
      <c r="AQ58" s="9"/>
      <c r="AR58" s="18"/>
      <c r="AS58" s="18"/>
      <c r="AT58" s="18"/>
    </row>
    <row r="59" spans="1:46" ht="15" customHeight="1">
      <c r="A59" s="151" t="s">
        <v>238</v>
      </c>
      <c r="B59" s="151" t="s">
        <v>239</v>
      </c>
      <c r="C59" s="152" t="s">
        <v>195</v>
      </c>
      <c r="D59" s="4"/>
      <c r="E59" s="24">
        <v>6.06</v>
      </c>
      <c r="F59" s="24">
        <v>1</v>
      </c>
      <c r="G59" s="25">
        <f t="shared" si="9"/>
        <v>6.26</v>
      </c>
      <c r="H59" s="24">
        <v>5.59</v>
      </c>
      <c r="I59" s="24">
        <v>4</v>
      </c>
      <c r="J59" s="25">
        <f t="shared" si="10"/>
        <v>6.39</v>
      </c>
      <c r="K59" s="10"/>
      <c r="L59" s="26">
        <f t="shared" si="11"/>
        <v>6.26</v>
      </c>
      <c r="M59" s="22">
        <v>17</v>
      </c>
      <c r="O59" s="131" t="s">
        <v>91</v>
      </c>
      <c r="P59" s="152" t="s">
        <v>251</v>
      </c>
      <c r="Q59" s="153" t="s">
        <v>174</v>
      </c>
      <c r="R59" s="110"/>
      <c r="S59" s="24">
        <v>5.63</v>
      </c>
      <c r="T59" s="24">
        <v>0</v>
      </c>
      <c r="U59" s="25">
        <f>S59+T59*$E$4</f>
        <v>5.63</v>
      </c>
      <c r="V59" s="24">
        <v>5.5</v>
      </c>
      <c r="W59" s="24">
        <v>1</v>
      </c>
      <c r="X59" s="25">
        <f>V59+W59*$E$4</f>
        <v>5.7</v>
      </c>
      <c r="Y59" s="24"/>
      <c r="Z59" s="24"/>
      <c r="AA59" s="25">
        <f>Y59+Z59*$E$4</f>
        <v>0</v>
      </c>
      <c r="AB59" s="102"/>
      <c r="AD59" s="151" t="s">
        <v>193</v>
      </c>
      <c r="AE59" s="151" t="s">
        <v>194</v>
      </c>
      <c r="AF59" s="148">
        <v>16</v>
      </c>
      <c r="AG59" s="9"/>
      <c r="AH59" s="9"/>
      <c r="AI59" s="9"/>
      <c r="AJ59" s="116"/>
      <c r="AK59" s="9"/>
      <c r="AL59" s="9"/>
      <c r="AM59" s="9"/>
      <c r="AN59" s="116"/>
      <c r="AO59" s="9"/>
      <c r="AP59" s="9"/>
      <c r="AQ59" s="9"/>
      <c r="AR59" s="18"/>
      <c r="AS59" s="18"/>
      <c r="AT59" s="18"/>
    </row>
    <row r="60" spans="1:46" ht="15" customHeight="1" thickBot="1">
      <c r="A60" s="152" t="s">
        <v>166</v>
      </c>
      <c r="B60" s="152" t="s">
        <v>237</v>
      </c>
      <c r="C60" s="152" t="s">
        <v>195</v>
      </c>
      <c r="D60" s="4"/>
      <c r="E60" s="24">
        <v>6.18</v>
      </c>
      <c r="F60" s="24">
        <v>1</v>
      </c>
      <c r="G60" s="25">
        <f t="shared" si="9"/>
        <v>6.38</v>
      </c>
      <c r="H60" s="24">
        <v>6.09</v>
      </c>
      <c r="I60" s="24">
        <v>2</v>
      </c>
      <c r="J60" s="25">
        <f t="shared" si="10"/>
        <v>6.49</v>
      </c>
      <c r="K60" s="10"/>
      <c r="L60" s="26">
        <f t="shared" si="11"/>
        <v>6.38</v>
      </c>
      <c r="M60" s="22">
        <v>18</v>
      </c>
      <c r="O60" s="131" t="s">
        <v>65</v>
      </c>
      <c r="P60" s="152" t="s">
        <v>233</v>
      </c>
      <c r="Q60" s="153" t="s">
        <v>232</v>
      </c>
      <c r="R60" s="113"/>
      <c r="S60" s="24">
        <v>5.44</v>
      </c>
      <c r="T60" s="24">
        <v>0</v>
      </c>
      <c r="U60" s="25">
        <f>S60+T60*$E$4</f>
        <v>5.44</v>
      </c>
      <c r="V60" s="24">
        <v>5.41</v>
      </c>
      <c r="W60" s="24">
        <v>0</v>
      </c>
      <c r="X60" s="25">
        <f>V60+W60*$E$4</f>
        <v>5.41</v>
      </c>
      <c r="Y60" s="24"/>
      <c r="Z60" s="24"/>
      <c r="AA60" s="25">
        <f>Y60+Z60*$E$4</f>
        <v>0</v>
      </c>
      <c r="AB60" s="102"/>
      <c r="AD60" s="150" t="s">
        <v>238</v>
      </c>
      <c r="AE60" s="150" t="s">
        <v>239</v>
      </c>
      <c r="AF60" s="147">
        <v>17</v>
      </c>
      <c r="AG60" s="9"/>
      <c r="AH60" s="9"/>
      <c r="AI60" s="9"/>
      <c r="AJ60" s="116"/>
      <c r="AK60" s="9"/>
      <c r="AL60" s="9"/>
      <c r="AM60" s="9"/>
      <c r="AN60" s="116"/>
      <c r="AO60" s="9"/>
      <c r="AP60" s="9"/>
      <c r="AQ60" s="9"/>
      <c r="AR60" s="18"/>
      <c r="AS60" s="18"/>
      <c r="AT60" s="18"/>
    </row>
    <row r="61" spans="1:46" ht="15" customHeight="1" thickBot="1">
      <c r="A61" s="151" t="s">
        <v>198</v>
      </c>
      <c r="B61" s="151" t="s">
        <v>199</v>
      </c>
      <c r="C61" s="151" t="s">
        <v>118</v>
      </c>
      <c r="D61" s="4"/>
      <c r="E61" s="24">
        <v>6.41</v>
      </c>
      <c r="F61" s="24">
        <v>4</v>
      </c>
      <c r="G61" s="25">
        <f t="shared" si="9"/>
        <v>7.21</v>
      </c>
      <c r="H61" s="24">
        <v>6.53</v>
      </c>
      <c r="I61" s="24">
        <v>0</v>
      </c>
      <c r="J61" s="25">
        <f t="shared" si="10"/>
        <v>6.53</v>
      </c>
      <c r="K61" s="10"/>
      <c r="L61" s="26">
        <f t="shared" si="11"/>
        <v>6.53</v>
      </c>
      <c r="M61" s="22">
        <v>19</v>
      </c>
      <c r="O61" s="130"/>
      <c r="P61" s="108" t="s">
        <v>84</v>
      </c>
      <c r="Q61" s="109"/>
      <c r="R61" s="110"/>
      <c r="AB61" s="102"/>
      <c r="AD61" s="152" t="s">
        <v>166</v>
      </c>
      <c r="AE61" s="153" t="s">
        <v>237</v>
      </c>
      <c r="AF61" s="147">
        <v>18</v>
      </c>
      <c r="AG61" s="9"/>
      <c r="AH61" s="9"/>
      <c r="AI61" s="9"/>
      <c r="AJ61" s="116"/>
      <c r="AK61" s="9"/>
      <c r="AL61" s="9"/>
      <c r="AM61" s="9"/>
      <c r="AN61" s="116"/>
      <c r="AO61" s="9"/>
      <c r="AP61" s="9"/>
      <c r="AQ61" s="9"/>
      <c r="AR61" s="18"/>
      <c r="AS61" s="18"/>
      <c r="AT61" s="18"/>
    </row>
    <row r="62" spans="1:46" ht="15" customHeight="1">
      <c r="A62" s="152" t="s">
        <v>202</v>
      </c>
      <c r="B62" s="152" t="s">
        <v>245</v>
      </c>
      <c r="C62" s="152" t="s">
        <v>244</v>
      </c>
      <c r="D62" s="4"/>
      <c r="E62" s="24">
        <v>5.84</v>
      </c>
      <c r="F62" s="24">
        <v>6</v>
      </c>
      <c r="G62" s="25">
        <f t="shared" si="9"/>
        <v>7.04</v>
      </c>
      <c r="H62" s="24">
        <v>5.84</v>
      </c>
      <c r="I62" s="24">
        <v>4</v>
      </c>
      <c r="J62" s="25">
        <f t="shared" si="10"/>
        <v>6.64</v>
      </c>
      <c r="K62" s="10"/>
      <c r="L62" s="26">
        <f t="shared" si="11"/>
        <v>6.64</v>
      </c>
      <c r="M62" s="22">
        <v>20</v>
      </c>
      <c r="O62" s="131" t="s">
        <v>67</v>
      </c>
      <c r="P62" s="152" t="s">
        <v>172</v>
      </c>
      <c r="Q62" s="153" t="s">
        <v>173</v>
      </c>
      <c r="R62" s="110"/>
      <c r="S62" s="24">
        <v>5.59</v>
      </c>
      <c r="T62" s="24">
        <v>0</v>
      </c>
      <c r="U62" s="25">
        <f>S62+T62*$E$4</f>
        <v>5.59</v>
      </c>
      <c r="V62" s="24">
        <v>5.59</v>
      </c>
      <c r="W62" s="24">
        <v>5</v>
      </c>
      <c r="X62" s="25">
        <f>V62+W62*$E$4</f>
        <v>6.59</v>
      </c>
      <c r="Y62" s="24">
        <v>5.62</v>
      </c>
      <c r="Z62" s="24">
        <v>4</v>
      </c>
      <c r="AA62" s="25">
        <f>Y62+Z62*$E$4</f>
        <v>6.42</v>
      </c>
      <c r="AB62" s="102"/>
      <c r="AD62" s="151" t="s">
        <v>198</v>
      </c>
      <c r="AE62" s="151" t="s">
        <v>199</v>
      </c>
      <c r="AF62" s="147">
        <v>19</v>
      </c>
      <c r="AG62" s="9"/>
      <c r="AH62" s="9"/>
      <c r="AI62" s="9"/>
      <c r="AJ62" s="116"/>
      <c r="AK62" s="9"/>
      <c r="AL62" s="9"/>
      <c r="AM62" s="9"/>
      <c r="AN62" s="116"/>
      <c r="AO62" s="9"/>
      <c r="AP62" s="9"/>
      <c r="AQ62" s="9"/>
      <c r="AR62" s="18"/>
      <c r="AS62" s="18"/>
      <c r="AT62" s="18"/>
    </row>
    <row r="63" spans="1:46" ht="15" customHeight="1">
      <c r="A63" s="151" t="s">
        <v>242</v>
      </c>
      <c r="B63" s="151" t="s">
        <v>243</v>
      </c>
      <c r="C63" s="152" t="s">
        <v>244</v>
      </c>
      <c r="D63" s="4"/>
      <c r="E63" s="24">
        <v>6.29</v>
      </c>
      <c r="F63" s="24">
        <v>2</v>
      </c>
      <c r="G63" s="25">
        <f t="shared" si="9"/>
        <v>6.69</v>
      </c>
      <c r="H63" s="24">
        <v>6.66</v>
      </c>
      <c r="I63" s="24">
        <v>5</v>
      </c>
      <c r="J63" s="25">
        <f t="shared" si="10"/>
        <v>7.66</v>
      </c>
      <c r="K63" s="10"/>
      <c r="L63" s="26">
        <f t="shared" si="11"/>
        <v>6.69</v>
      </c>
      <c r="M63" s="22">
        <v>21</v>
      </c>
      <c r="O63" s="131" t="s">
        <v>92</v>
      </c>
      <c r="P63" s="150" t="s">
        <v>200</v>
      </c>
      <c r="Q63" s="150" t="s">
        <v>201</v>
      </c>
      <c r="R63" s="113"/>
      <c r="S63" s="24">
        <v>5.78</v>
      </c>
      <c r="T63" s="24">
        <v>0</v>
      </c>
      <c r="U63" s="25">
        <f>S63+T63*$E$4</f>
        <v>5.78</v>
      </c>
      <c r="V63" s="24">
        <v>5.69</v>
      </c>
      <c r="W63" s="24">
        <v>2</v>
      </c>
      <c r="X63" s="25">
        <f>V63+W63*$E$4</f>
        <v>6.090000000000001</v>
      </c>
      <c r="Y63" s="24">
        <v>5.5</v>
      </c>
      <c r="Z63" s="24">
        <v>16</v>
      </c>
      <c r="AA63" s="25">
        <f>Y63+Z63*$E$4</f>
        <v>8.7</v>
      </c>
      <c r="AB63" s="102"/>
      <c r="AD63" s="152" t="s">
        <v>202</v>
      </c>
      <c r="AE63" s="153" t="s">
        <v>245</v>
      </c>
      <c r="AF63" s="147">
        <v>20</v>
      </c>
      <c r="AG63" s="9"/>
      <c r="AH63" s="9"/>
      <c r="AI63" s="9"/>
      <c r="AJ63" s="116"/>
      <c r="AK63" s="9"/>
      <c r="AL63" s="9"/>
      <c r="AM63" s="9"/>
      <c r="AN63" s="116"/>
      <c r="AO63" s="9"/>
      <c r="AP63" s="9"/>
      <c r="AQ63" s="9"/>
      <c r="AR63" s="18"/>
      <c r="AS63" s="18"/>
      <c r="AT63" s="18"/>
    </row>
    <row r="64" spans="1:46" ht="15" customHeight="1" thickBot="1">
      <c r="A64" s="152" t="s">
        <v>166</v>
      </c>
      <c r="B64" s="152" t="s">
        <v>167</v>
      </c>
      <c r="C64" s="152" t="s">
        <v>171</v>
      </c>
      <c r="D64" s="4"/>
      <c r="E64" s="24">
        <v>6.78</v>
      </c>
      <c r="F64" s="24">
        <v>0</v>
      </c>
      <c r="G64" s="25">
        <f t="shared" si="9"/>
        <v>6.78</v>
      </c>
      <c r="H64" s="24">
        <v>6.75</v>
      </c>
      <c r="I64" s="24">
        <v>0</v>
      </c>
      <c r="J64" s="25">
        <f t="shared" si="10"/>
        <v>6.75</v>
      </c>
      <c r="K64" s="10"/>
      <c r="L64" s="26">
        <f t="shared" si="11"/>
        <v>6.75</v>
      </c>
      <c r="M64" s="22">
        <v>22</v>
      </c>
      <c r="O64" s="130"/>
      <c r="P64" s="158"/>
      <c r="Q64" s="159"/>
      <c r="R64" s="113"/>
      <c r="S64" s="160"/>
      <c r="T64" s="160"/>
      <c r="U64" s="161"/>
      <c r="V64" s="160"/>
      <c r="W64" s="160"/>
      <c r="X64" s="161"/>
      <c r="Y64" s="160"/>
      <c r="Z64" s="160"/>
      <c r="AA64" s="161"/>
      <c r="AB64" s="102"/>
      <c r="AD64" s="150" t="s">
        <v>242</v>
      </c>
      <c r="AE64" s="150" t="s">
        <v>243</v>
      </c>
      <c r="AF64" s="147">
        <v>21</v>
      </c>
      <c r="AG64" s="9"/>
      <c r="AH64" s="9"/>
      <c r="AI64" s="9"/>
      <c r="AJ64" s="116"/>
      <c r="AK64" s="9"/>
      <c r="AL64" s="9"/>
      <c r="AM64" s="9"/>
      <c r="AN64" s="116"/>
      <c r="AO64" s="9"/>
      <c r="AP64" s="9"/>
      <c r="AQ64" s="9"/>
      <c r="AR64" s="18"/>
      <c r="AS64" s="18"/>
      <c r="AT64" s="18"/>
    </row>
    <row r="65" spans="1:46" ht="15" customHeight="1" thickBot="1">
      <c r="A65" s="152" t="s">
        <v>168</v>
      </c>
      <c r="B65" s="152" t="s">
        <v>169</v>
      </c>
      <c r="C65" s="152" t="s">
        <v>135</v>
      </c>
      <c r="D65" s="4"/>
      <c r="E65" s="24">
        <v>6.16</v>
      </c>
      <c r="F65" s="24">
        <v>6</v>
      </c>
      <c r="G65" s="25">
        <f t="shared" si="9"/>
        <v>7.36</v>
      </c>
      <c r="H65" s="24">
        <v>6.25</v>
      </c>
      <c r="I65" s="24">
        <v>3</v>
      </c>
      <c r="J65" s="25">
        <f t="shared" si="10"/>
        <v>6.85</v>
      </c>
      <c r="K65" s="10"/>
      <c r="L65" s="26">
        <f t="shared" si="11"/>
        <v>6.85</v>
      </c>
      <c r="M65" s="22">
        <v>23</v>
      </c>
      <c r="O65" s="130"/>
      <c r="P65" s="174" t="s">
        <v>85</v>
      </c>
      <c r="Q65" s="175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02"/>
      <c r="AD65" s="152" t="s">
        <v>166</v>
      </c>
      <c r="AE65" s="153" t="s">
        <v>167</v>
      </c>
      <c r="AF65" s="147">
        <v>22</v>
      </c>
      <c r="AG65" s="9"/>
      <c r="AH65" s="9"/>
      <c r="AI65" s="9"/>
      <c r="AJ65" s="116"/>
      <c r="AK65" s="9"/>
      <c r="AL65" s="9"/>
      <c r="AM65" s="9"/>
      <c r="AN65" s="116"/>
      <c r="AO65" s="9"/>
      <c r="AP65" s="9"/>
      <c r="AQ65" s="9"/>
      <c r="AR65" s="18"/>
      <c r="AS65" s="18"/>
      <c r="AT65" s="18"/>
    </row>
    <row r="66" spans="1:46" ht="15" customHeight="1">
      <c r="A66" s="151" t="s">
        <v>204</v>
      </c>
      <c r="B66" s="151" t="s">
        <v>205</v>
      </c>
      <c r="C66" s="152" t="s">
        <v>213</v>
      </c>
      <c r="D66" s="4"/>
      <c r="E66" s="24">
        <v>7.13</v>
      </c>
      <c r="F66" s="24">
        <v>0</v>
      </c>
      <c r="G66" s="25">
        <f t="shared" si="9"/>
        <v>7.13</v>
      </c>
      <c r="H66" s="24">
        <v>7</v>
      </c>
      <c r="I66" s="24">
        <v>3</v>
      </c>
      <c r="J66" s="25">
        <f t="shared" si="10"/>
        <v>7.6</v>
      </c>
      <c r="K66" s="10"/>
      <c r="L66" s="26">
        <f t="shared" si="11"/>
        <v>7.13</v>
      </c>
      <c r="M66" s="22">
        <v>24</v>
      </c>
      <c r="O66" s="131" t="s">
        <v>86</v>
      </c>
      <c r="P66" s="152" t="s">
        <v>182</v>
      </c>
      <c r="Q66" s="153" t="s">
        <v>183</v>
      </c>
      <c r="R66" s="110"/>
      <c r="S66" s="24">
        <v>6.07</v>
      </c>
      <c r="T66" s="24">
        <v>2</v>
      </c>
      <c r="U66" s="25">
        <f>S66+T66*$E$4</f>
        <v>6.470000000000001</v>
      </c>
      <c r="V66" s="24">
        <v>5.94</v>
      </c>
      <c r="W66" s="24">
        <v>1</v>
      </c>
      <c r="X66" s="25">
        <f>V66+W66*$E$4</f>
        <v>6.140000000000001</v>
      </c>
      <c r="Y66" s="24">
        <v>6</v>
      </c>
      <c r="Z66" s="24">
        <v>0</v>
      </c>
      <c r="AA66" s="25">
        <f>Y66+Z66*$E$4</f>
        <v>6</v>
      </c>
      <c r="AB66" s="102"/>
      <c r="AD66" s="152" t="s">
        <v>168</v>
      </c>
      <c r="AE66" s="153" t="s">
        <v>169</v>
      </c>
      <c r="AF66" s="147">
        <v>23</v>
      </c>
      <c r="AG66" s="9"/>
      <c r="AH66" s="9"/>
      <c r="AI66" s="9"/>
      <c r="AJ66" s="116"/>
      <c r="AK66" s="9"/>
      <c r="AL66" s="9"/>
      <c r="AM66" s="9"/>
      <c r="AN66" s="116"/>
      <c r="AO66" s="9"/>
      <c r="AP66" s="9"/>
      <c r="AQ66" s="9"/>
      <c r="AR66" s="18"/>
      <c r="AS66" s="18"/>
      <c r="AT66" s="18"/>
    </row>
    <row r="67" spans="1:46" ht="15" customHeight="1">
      <c r="A67" s="152" t="s">
        <v>240</v>
      </c>
      <c r="B67" s="152" t="s">
        <v>241</v>
      </c>
      <c r="C67" s="152" t="s">
        <v>195</v>
      </c>
      <c r="D67" s="4"/>
      <c r="E67" s="24">
        <v>6.75</v>
      </c>
      <c r="F67" s="24">
        <v>2</v>
      </c>
      <c r="G67" s="25">
        <f t="shared" si="9"/>
        <v>7.15</v>
      </c>
      <c r="H67" s="24">
        <v>6.4</v>
      </c>
      <c r="I67" s="24">
        <v>5</v>
      </c>
      <c r="J67" s="25">
        <f t="shared" si="10"/>
        <v>7.4</v>
      </c>
      <c r="K67" s="10"/>
      <c r="L67" s="26">
        <f t="shared" si="11"/>
        <v>7.15</v>
      </c>
      <c r="M67" s="22">
        <v>25</v>
      </c>
      <c r="O67" s="131" t="s">
        <v>66</v>
      </c>
      <c r="P67" s="150" t="s">
        <v>234</v>
      </c>
      <c r="Q67" s="162" t="s">
        <v>235</v>
      </c>
      <c r="R67" s="113"/>
      <c r="S67" s="24">
        <v>5.53</v>
      </c>
      <c r="T67" s="24">
        <v>0</v>
      </c>
      <c r="U67" s="25">
        <f>S67+T67*$E$4</f>
        <v>5.53</v>
      </c>
      <c r="V67" s="24">
        <v>5.34</v>
      </c>
      <c r="W67" s="24">
        <v>5</v>
      </c>
      <c r="X67" s="25">
        <f>V67+W67*$E$4</f>
        <v>6.34</v>
      </c>
      <c r="Y67" s="24">
        <v>5.59</v>
      </c>
      <c r="Z67" s="24">
        <v>0</v>
      </c>
      <c r="AA67" s="25">
        <f>Y67+Z67*$E$4</f>
        <v>5.59</v>
      </c>
      <c r="AB67" s="102"/>
      <c r="AD67" s="150" t="s">
        <v>204</v>
      </c>
      <c r="AE67" s="150" t="s">
        <v>205</v>
      </c>
      <c r="AF67" s="147">
        <v>24</v>
      </c>
      <c r="AG67" s="9"/>
      <c r="AH67" s="9"/>
      <c r="AI67" s="9"/>
      <c r="AJ67" s="116"/>
      <c r="AK67" s="9"/>
      <c r="AL67" s="9"/>
      <c r="AM67" s="9"/>
      <c r="AN67" s="116"/>
      <c r="AO67" s="9"/>
      <c r="AP67" s="9"/>
      <c r="AQ67" s="9"/>
      <c r="AR67" s="18"/>
      <c r="AS67" s="18"/>
      <c r="AT67" s="18"/>
    </row>
    <row r="68" spans="1:46" ht="15" customHeight="1" thickBot="1">
      <c r="A68" s="151" t="s">
        <v>219</v>
      </c>
      <c r="B68" s="151" t="s">
        <v>220</v>
      </c>
      <c r="C68" s="151" t="s">
        <v>163</v>
      </c>
      <c r="D68" s="4"/>
      <c r="E68" s="24">
        <v>6.53</v>
      </c>
      <c r="F68" s="24">
        <v>4</v>
      </c>
      <c r="G68" s="25">
        <f t="shared" si="9"/>
        <v>7.33</v>
      </c>
      <c r="H68" s="24">
        <v>6.5</v>
      </c>
      <c r="I68" s="24">
        <v>5</v>
      </c>
      <c r="J68" s="25">
        <f t="shared" si="10"/>
        <v>7.5</v>
      </c>
      <c r="K68" s="10"/>
      <c r="L68" s="26">
        <f t="shared" si="11"/>
        <v>7.33</v>
      </c>
      <c r="M68" s="22">
        <v>26</v>
      </c>
      <c r="O68" s="102"/>
      <c r="P68" s="102"/>
      <c r="Q68" s="102"/>
      <c r="R68" s="102"/>
      <c r="AB68" s="102"/>
      <c r="AD68" s="152" t="s">
        <v>240</v>
      </c>
      <c r="AE68" s="53" t="s">
        <v>241</v>
      </c>
      <c r="AF68" s="147">
        <v>25</v>
      </c>
      <c r="AG68" s="9"/>
      <c r="AH68" s="9"/>
      <c r="AI68" s="9"/>
      <c r="AJ68" s="116"/>
      <c r="AK68" s="9"/>
      <c r="AL68" s="9"/>
      <c r="AM68" s="9"/>
      <c r="AN68" s="116"/>
      <c r="AO68" s="9"/>
      <c r="AP68" s="9"/>
      <c r="AQ68" s="9"/>
      <c r="AR68" s="18"/>
      <c r="AS68" s="18"/>
      <c r="AT68" s="18"/>
    </row>
    <row r="69" spans="1:46" ht="15" customHeight="1" thickBot="1">
      <c r="A69" s="152" t="s">
        <v>177</v>
      </c>
      <c r="B69" s="152" t="s">
        <v>178</v>
      </c>
      <c r="C69" s="152" t="s">
        <v>139</v>
      </c>
      <c r="D69" s="4"/>
      <c r="E69" s="24">
        <v>6.97</v>
      </c>
      <c r="F69" s="24">
        <v>7</v>
      </c>
      <c r="G69" s="25">
        <f t="shared" si="9"/>
        <v>8.37</v>
      </c>
      <c r="H69" s="24">
        <v>6.63</v>
      </c>
      <c r="I69" s="24">
        <v>5</v>
      </c>
      <c r="J69" s="25">
        <f t="shared" si="10"/>
        <v>7.63</v>
      </c>
      <c r="K69" s="10"/>
      <c r="L69" s="26">
        <f t="shared" si="11"/>
        <v>7.63</v>
      </c>
      <c r="M69" s="22">
        <v>27</v>
      </c>
      <c r="O69" s="130"/>
      <c r="P69" s="108" t="s">
        <v>41</v>
      </c>
      <c r="Q69" s="109"/>
      <c r="R69" s="110"/>
      <c r="AB69" s="102"/>
      <c r="AD69" s="151" t="s">
        <v>219</v>
      </c>
      <c r="AE69" s="151" t="s">
        <v>220</v>
      </c>
      <c r="AF69" s="147">
        <v>26</v>
      </c>
      <c r="AG69" s="9"/>
      <c r="AH69" s="9"/>
      <c r="AI69" s="9"/>
      <c r="AJ69" s="116"/>
      <c r="AK69" s="9"/>
      <c r="AL69" s="9"/>
      <c r="AM69" s="9"/>
      <c r="AN69" s="116"/>
      <c r="AO69" s="9"/>
      <c r="AP69" s="9"/>
      <c r="AQ69" s="9"/>
      <c r="AR69" s="18"/>
      <c r="AS69" s="18"/>
      <c r="AT69" s="18"/>
    </row>
    <row r="70" spans="1:46" ht="15" customHeight="1">
      <c r="A70" s="151" t="s">
        <v>164</v>
      </c>
      <c r="B70" s="155" t="s">
        <v>165</v>
      </c>
      <c r="C70" s="155" t="s">
        <v>170</v>
      </c>
      <c r="D70" s="4"/>
      <c r="E70" s="24">
        <v>7.18</v>
      </c>
      <c r="F70" s="24">
        <v>4</v>
      </c>
      <c r="G70" s="25">
        <f t="shared" si="9"/>
        <v>7.9799999999999995</v>
      </c>
      <c r="H70" s="24">
        <v>7.34</v>
      </c>
      <c r="I70" s="24">
        <v>6</v>
      </c>
      <c r="J70" s="25">
        <f t="shared" si="10"/>
        <v>8.54</v>
      </c>
      <c r="K70" s="10"/>
      <c r="L70" s="26">
        <f t="shared" si="11"/>
        <v>7.9799999999999995</v>
      </c>
      <c r="M70" s="22">
        <v>28</v>
      </c>
      <c r="O70" s="131" t="s">
        <v>70</v>
      </c>
      <c r="P70" s="151" t="s">
        <v>188</v>
      </c>
      <c r="Q70" s="151" t="s">
        <v>189</v>
      </c>
      <c r="R70" s="110"/>
      <c r="S70" s="24">
        <v>5.18</v>
      </c>
      <c r="T70" s="24">
        <v>0</v>
      </c>
      <c r="U70" s="25">
        <f>S70+T70*$E$4</f>
        <v>5.18</v>
      </c>
      <c r="V70" s="24">
        <v>5.25</v>
      </c>
      <c r="W70" s="24">
        <v>3</v>
      </c>
      <c r="X70" s="25">
        <f>V70+W70*$E$4</f>
        <v>5.85</v>
      </c>
      <c r="Y70" s="24">
        <v>5.35</v>
      </c>
      <c r="Z70" s="24">
        <v>0</v>
      </c>
      <c r="AA70" s="25">
        <f>Y70+Z70*$E$4</f>
        <v>5.35</v>
      </c>
      <c r="AB70" s="102"/>
      <c r="AD70" s="152" t="s">
        <v>177</v>
      </c>
      <c r="AE70" s="153" t="s">
        <v>178</v>
      </c>
      <c r="AF70" s="147">
        <v>27</v>
      </c>
      <c r="AG70" s="9"/>
      <c r="AH70" s="9"/>
      <c r="AI70" s="9"/>
      <c r="AJ70" s="116"/>
      <c r="AK70" s="9"/>
      <c r="AL70" s="9"/>
      <c r="AM70" s="9"/>
      <c r="AN70" s="116"/>
      <c r="AO70" s="9"/>
      <c r="AP70" s="9"/>
      <c r="AQ70" s="9"/>
      <c r="AR70" s="18"/>
      <c r="AS70" s="18"/>
      <c r="AT70" s="18"/>
    </row>
    <row r="71" spans="1:46" ht="15" customHeight="1" thickBot="1">
      <c r="A71" s="154"/>
      <c r="B71" s="154"/>
      <c r="C71" s="152"/>
      <c r="D71" s="4"/>
      <c r="E71" s="24"/>
      <c r="F71" s="24"/>
      <c r="G71" s="25">
        <f t="shared" si="9"/>
        <v>0</v>
      </c>
      <c r="H71" s="24"/>
      <c r="I71" s="24"/>
      <c r="J71" s="25">
        <f t="shared" si="10"/>
        <v>0</v>
      </c>
      <c r="K71" s="10"/>
      <c r="L71" s="26">
        <f t="shared" si="11"/>
        <v>0</v>
      </c>
      <c r="M71" s="22"/>
      <c r="O71" s="131" t="s">
        <v>71</v>
      </c>
      <c r="P71" s="152" t="s">
        <v>229</v>
      </c>
      <c r="Q71" s="157" t="s">
        <v>230</v>
      </c>
      <c r="R71" s="113"/>
      <c r="S71" s="24">
        <v>5.56</v>
      </c>
      <c r="T71" s="24">
        <v>0</v>
      </c>
      <c r="U71" s="25">
        <f>S71+T71*$E$4</f>
        <v>5.56</v>
      </c>
      <c r="V71" s="24">
        <v>5.37</v>
      </c>
      <c r="W71" s="24">
        <v>0</v>
      </c>
      <c r="X71" s="25">
        <f>V71+W71*$E$4</f>
        <v>5.37</v>
      </c>
      <c r="Y71" s="24">
        <v>5.22</v>
      </c>
      <c r="Z71" s="24">
        <v>0</v>
      </c>
      <c r="AA71" s="25">
        <f>Y71+Z71*$E$4</f>
        <v>5.22</v>
      </c>
      <c r="AB71" s="102"/>
      <c r="AD71" s="151" t="s">
        <v>164</v>
      </c>
      <c r="AE71" s="155" t="s">
        <v>165</v>
      </c>
      <c r="AF71" s="147">
        <v>28</v>
      </c>
      <c r="AG71" s="9"/>
      <c r="AH71" s="9"/>
      <c r="AI71" s="9"/>
      <c r="AJ71" s="116"/>
      <c r="AK71" s="9"/>
      <c r="AL71" s="9"/>
      <c r="AM71" s="9"/>
      <c r="AN71" s="116"/>
      <c r="AO71" s="9"/>
      <c r="AP71" s="9"/>
      <c r="AQ71" s="9"/>
      <c r="AR71" s="18"/>
      <c r="AS71" s="18"/>
      <c r="AT71" s="18"/>
    </row>
    <row r="72" spans="1:46" ht="15" customHeight="1" thickBot="1">
      <c r="A72" s="150"/>
      <c r="B72" s="150"/>
      <c r="C72" s="153"/>
      <c r="D72" s="4"/>
      <c r="E72" s="24"/>
      <c r="F72" s="24"/>
      <c r="G72" s="25"/>
      <c r="H72" s="24"/>
      <c r="I72" s="24"/>
      <c r="J72" s="25"/>
      <c r="K72" s="10"/>
      <c r="L72" s="26"/>
      <c r="M72" s="22"/>
      <c r="O72" s="130"/>
      <c r="P72" s="108" t="s">
        <v>42</v>
      </c>
      <c r="Q72" s="109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02"/>
      <c r="AD72" s="22"/>
      <c r="AE72" s="22"/>
      <c r="AF72" s="147">
        <v>29</v>
      </c>
      <c r="AG72" s="9"/>
      <c r="AH72" s="9"/>
      <c r="AI72" s="9"/>
      <c r="AJ72" s="116"/>
      <c r="AK72" s="9"/>
      <c r="AL72" s="9"/>
      <c r="AM72" s="9"/>
      <c r="AN72" s="116"/>
      <c r="AO72" s="9"/>
      <c r="AP72" s="9"/>
      <c r="AQ72" s="9"/>
      <c r="AR72" s="18"/>
      <c r="AS72" s="18"/>
      <c r="AT72" s="18"/>
    </row>
    <row r="73" spans="1:46" ht="15" customHeight="1">
      <c r="A73" s="22"/>
      <c r="B73" s="22"/>
      <c r="C73" s="22"/>
      <c r="D73" s="4"/>
      <c r="E73" s="24"/>
      <c r="F73" s="24"/>
      <c r="G73" s="25">
        <f>E73+F73*$E$4</f>
        <v>0</v>
      </c>
      <c r="H73" s="24"/>
      <c r="I73" s="24"/>
      <c r="J73" s="25">
        <f>H73+I73*$E$4</f>
        <v>0</v>
      </c>
      <c r="K73" s="10"/>
      <c r="L73" s="26">
        <f>MIN(J73,G73)</f>
        <v>0</v>
      </c>
      <c r="M73" s="22"/>
      <c r="O73" s="131" t="s">
        <v>72</v>
      </c>
      <c r="P73" s="150" t="s">
        <v>209</v>
      </c>
      <c r="Q73" s="150" t="s">
        <v>210</v>
      </c>
      <c r="R73" s="110"/>
      <c r="S73" s="24">
        <v>5.34</v>
      </c>
      <c r="T73" s="24">
        <v>0</v>
      </c>
      <c r="U73" s="25">
        <f>S73+T73*$E$4</f>
        <v>5.34</v>
      </c>
      <c r="V73" s="24">
        <v>5.4</v>
      </c>
      <c r="W73" s="24">
        <v>0</v>
      </c>
      <c r="X73" s="25">
        <f>V73+W73*$E$4</f>
        <v>5.4</v>
      </c>
      <c r="Y73" s="24">
        <v>5.22</v>
      </c>
      <c r="Z73" s="24">
        <v>0</v>
      </c>
      <c r="AA73" s="25">
        <f>Y73+Z73*$E$4</f>
        <v>5.22</v>
      </c>
      <c r="AB73" s="102"/>
      <c r="AD73" s="22"/>
      <c r="AE73" s="22"/>
      <c r="AF73" s="147">
        <v>30</v>
      </c>
      <c r="AG73" s="9"/>
      <c r="AH73" s="9"/>
      <c r="AI73" s="9"/>
      <c r="AJ73" s="116"/>
      <c r="AK73" s="9"/>
      <c r="AL73" s="9"/>
      <c r="AM73" s="9"/>
      <c r="AN73" s="116"/>
      <c r="AO73" s="9"/>
      <c r="AP73" s="9"/>
      <c r="AQ73" s="9"/>
      <c r="AR73" s="18"/>
      <c r="AS73" s="18"/>
      <c r="AT73" s="18"/>
    </row>
    <row r="74" spans="1:46" ht="15" customHeight="1" thickBot="1">
      <c r="A74" s="22"/>
      <c r="B74" s="22"/>
      <c r="C74" s="22"/>
      <c r="D74" s="4"/>
      <c r="E74" s="24"/>
      <c r="F74" s="24"/>
      <c r="G74" s="25">
        <f>E74+F74*$E$4</f>
        <v>0</v>
      </c>
      <c r="H74" s="24"/>
      <c r="I74" s="24"/>
      <c r="J74" s="25">
        <f>H74+I74*$E$4</f>
        <v>0</v>
      </c>
      <c r="K74" s="10"/>
      <c r="L74" s="26">
        <f>MIN(J74,G74)</f>
        <v>0</v>
      </c>
      <c r="M74" s="22"/>
      <c r="O74" s="131" t="s">
        <v>73</v>
      </c>
      <c r="P74" s="152" t="s">
        <v>176</v>
      </c>
      <c r="Q74" s="153" t="s">
        <v>249</v>
      </c>
      <c r="R74" s="113"/>
      <c r="S74" s="24">
        <v>5.4</v>
      </c>
      <c r="T74" s="24">
        <v>0</v>
      </c>
      <c r="U74" s="25">
        <f>S74+T74*$E$4</f>
        <v>5.4</v>
      </c>
      <c r="V74" s="24">
        <v>5.12</v>
      </c>
      <c r="W74" s="24">
        <v>0</v>
      </c>
      <c r="X74" s="25">
        <f>V74+W74*$E$4</f>
        <v>5.12</v>
      </c>
      <c r="Y74" s="24">
        <v>5.06</v>
      </c>
      <c r="Z74" s="24">
        <v>0</v>
      </c>
      <c r="AA74" s="25">
        <f>Y74+Z74*$E$4</f>
        <v>5.06</v>
      </c>
      <c r="AB74" s="102"/>
      <c r="AD74" s="22"/>
      <c r="AE74" s="22"/>
      <c r="AF74" s="147">
        <v>31</v>
      </c>
      <c r="AG74" s="9"/>
      <c r="AH74" s="9"/>
      <c r="AI74" s="9"/>
      <c r="AJ74" s="116"/>
      <c r="AK74" s="9"/>
      <c r="AL74" s="9"/>
      <c r="AM74" s="9"/>
      <c r="AN74" s="116"/>
      <c r="AO74" s="9"/>
      <c r="AP74" s="9"/>
      <c r="AQ74" s="9"/>
      <c r="AR74" s="18"/>
      <c r="AS74" s="18"/>
      <c r="AT74" s="18"/>
    </row>
    <row r="75" spans="1:46" ht="15" customHeight="1" thickBo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30"/>
      <c r="P75" s="108" t="s">
        <v>43</v>
      </c>
      <c r="Q75" s="109"/>
      <c r="R75" s="110"/>
      <c r="AB75" s="102"/>
      <c r="AD75" s="22"/>
      <c r="AE75" s="22"/>
      <c r="AF75" s="147">
        <v>32</v>
      </c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</row>
    <row r="76" spans="1:46" ht="15" customHeight="1">
      <c r="A76" s="4"/>
      <c r="B76" s="4"/>
      <c r="C76" s="4"/>
      <c r="D76" s="4"/>
      <c r="E76" s="9"/>
      <c r="F76" s="9"/>
      <c r="G76" s="18"/>
      <c r="H76" s="9"/>
      <c r="I76" s="9"/>
      <c r="J76" s="18"/>
      <c r="K76" s="18"/>
      <c r="L76" s="70"/>
      <c r="M76" s="4"/>
      <c r="N76" s="18"/>
      <c r="O76" s="131" t="s">
        <v>74</v>
      </c>
      <c r="P76" s="152" t="s">
        <v>246</v>
      </c>
      <c r="Q76" s="153" t="s">
        <v>247</v>
      </c>
      <c r="R76" s="110"/>
      <c r="S76" s="24">
        <v>5.75</v>
      </c>
      <c r="T76" s="24">
        <v>8</v>
      </c>
      <c r="U76" s="25">
        <f>S76+T76*$E$4</f>
        <v>7.35</v>
      </c>
      <c r="V76" s="24">
        <v>5.82</v>
      </c>
      <c r="W76" s="24">
        <v>2</v>
      </c>
      <c r="X76" s="25">
        <f>V76+W76*$E$4</f>
        <v>6.220000000000001</v>
      </c>
      <c r="Y76" s="24"/>
      <c r="Z76" s="24"/>
      <c r="AA76" s="25">
        <f>Y76+Z76*$E$4</f>
        <v>0</v>
      </c>
      <c r="AB76" s="102"/>
      <c r="AD76" s="22"/>
      <c r="AE76" s="22"/>
      <c r="AF76" s="147">
        <v>33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</row>
    <row r="77" spans="1:32" ht="15" customHeight="1" thickBot="1">
      <c r="A77" s="4"/>
      <c r="B77" s="4"/>
      <c r="C77" s="4"/>
      <c r="D77" s="4"/>
      <c r="E77" s="9"/>
      <c r="F77" s="9"/>
      <c r="G77" s="18"/>
      <c r="H77" s="9"/>
      <c r="I77" s="9"/>
      <c r="J77" s="18"/>
      <c r="K77" s="18"/>
      <c r="L77" s="70"/>
      <c r="M77" s="4"/>
      <c r="N77" s="18"/>
      <c r="O77" s="131" t="s">
        <v>75</v>
      </c>
      <c r="P77" s="152" t="s">
        <v>233</v>
      </c>
      <c r="Q77" s="153" t="s">
        <v>232</v>
      </c>
      <c r="R77" s="113"/>
      <c r="S77" s="24">
        <v>5.37</v>
      </c>
      <c r="T77" s="24">
        <v>3</v>
      </c>
      <c r="U77" s="25">
        <f>S77+T77*$E$4</f>
        <v>5.970000000000001</v>
      </c>
      <c r="V77" s="24">
        <v>5.35</v>
      </c>
      <c r="W77" s="24">
        <v>3</v>
      </c>
      <c r="X77" s="25">
        <f>V77+W77*$E$4</f>
        <v>5.949999999999999</v>
      </c>
      <c r="Y77" s="24"/>
      <c r="Z77" s="24"/>
      <c r="AA77" s="25">
        <f>Y77+Z77*$E$4</f>
        <v>0</v>
      </c>
      <c r="AB77" s="102"/>
      <c r="AD77" s="22"/>
      <c r="AE77" s="22"/>
      <c r="AF77" s="147">
        <v>34</v>
      </c>
    </row>
    <row r="78" spans="1:43" ht="15" customHeight="1" thickBot="1">
      <c r="A78" s="4"/>
      <c r="B78" s="4"/>
      <c r="C78" s="4"/>
      <c r="D78" s="4"/>
      <c r="E78" s="9"/>
      <c r="F78" s="9"/>
      <c r="G78" s="18"/>
      <c r="H78" s="9"/>
      <c r="I78" s="9"/>
      <c r="J78" s="18"/>
      <c r="K78" s="18"/>
      <c r="L78" s="70"/>
      <c r="M78" s="4"/>
      <c r="N78" s="18"/>
      <c r="O78" s="130"/>
      <c r="P78" s="108" t="s">
        <v>44</v>
      </c>
      <c r="Q78" s="109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02"/>
      <c r="AD78" s="22"/>
      <c r="AE78" s="22"/>
      <c r="AF78" s="147">
        <v>35</v>
      </c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1:46" ht="15" customHeight="1">
      <c r="A79" s="4"/>
      <c r="B79" s="4"/>
      <c r="C79" s="4"/>
      <c r="D79" s="4"/>
      <c r="E79" s="9"/>
      <c r="F79" s="9"/>
      <c r="G79" s="18"/>
      <c r="H79" s="9"/>
      <c r="I79" s="9"/>
      <c r="J79" s="18"/>
      <c r="K79" s="18"/>
      <c r="L79" s="70"/>
      <c r="M79" s="4"/>
      <c r="N79" s="18"/>
      <c r="O79" s="131" t="s">
        <v>76</v>
      </c>
      <c r="P79" s="152" t="s">
        <v>172</v>
      </c>
      <c r="Q79" s="153" t="s">
        <v>173</v>
      </c>
      <c r="R79" s="110"/>
      <c r="S79" s="24">
        <v>5.59</v>
      </c>
      <c r="T79" s="24">
        <v>0</v>
      </c>
      <c r="U79" s="25">
        <f>S79+T79*$E$4</f>
        <v>5.59</v>
      </c>
      <c r="V79" s="24">
        <v>5.66</v>
      </c>
      <c r="W79" s="24">
        <v>0</v>
      </c>
      <c r="X79" s="25">
        <f>V79+W79*$E$4</f>
        <v>5.66</v>
      </c>
      <c r="Y79" s="24"/>
      <c r="Z79" s="24"/>
      <c r="AA79" s="25">
        <f>Y79+Z79*$E$4</f>
        <v>0</v>
      </c>
      <c r="AB79" s="102"/>
      <c r="AD79" s="22"/>
      <c r="AE79" s="22"/>
      <c r="AF79" s="147">
        <v>36</v>
      </c>
      <c r="AG79" s="9"/>
      <c r="AH79" s="9"/>
      <c r="AI79" s="9"/>
      <c r="AJ79" s="99"/>
      <c r="AK79" s="9"/>
      <c r="AL79" s="9"/>
      <c r="AM79" s="9"/>
      <c r="AN79" s="99"/>
      <c r="AO79" s="9"/>
      <c r="AP79" s="9"/>
      <c r="AQ79" s="9"/>
      <c r="AR79" s="18"/>
      <c r="AS79" s="18"/>
      <c r="AT79" s="18"/>
    </row>
    <row r="80" spans="1:46" ht="15" customHeight="1">
      <c r="A80" s="4"/>
      <c r="B80" s="4"/>
      <c r="C80" s="4"/>
      <c r="D80" s="4"/>
      <c r="E80" s="9"/>
      <c r="F80" s="9"/>
      <c r="G80" s="18"/>
      <c r="H80" s="9"/>
      <c r="I80" s="9"/>
      <c r="J80" s="18"/>
      <c r="K80" s="18"/>
      <c r="L80" s="70"/>
      <c r="M80" s="4"/>
      <c r="N80" s="18"/>
      <c r="O80" s="131" t="s">
        <v>77</v>
      </c>
      <c r="P80" s="150" t="s">
        <v>234</v>
      </c>
      <c r="Q80" s="162" t="s">
        <v>235</v>
      </c>
      <c r="R80" s="113"/>
      <c r="S80" s="24">
        <v>5.62</v>
      </c>
      <c r="T80" s="24">
        <v>0</v>
      </c>
      <c r="U80" s="25">
        <f>S80+T80*$E$4</f>
        <v>5.62</v>
      </c>
      <c r="V80" s="24">
        <v>5.44</v>
      </c>
      <c r="W80" s="24">
        <v>5</v>
      </c>
      <c r="X80" s="25">
        <f>V80+W80*$E$4</f>
        <v>6.44</v>
      </c>
      <c r="Y80" s="24"/>
      <c r="Z80" s="24"/>
      <c r="AA80" s="25">
        <f>Y80+Z80*$E$4</f>
        <v>0</v>
      </c>
      <c r="AB80" s="102"/>
      <c r="AD80" s="22"/>
      <c r="AE80" s="22"/>
      <c r="AF80" s="147">
        <v>37</v>
      </c>
      <c r="AG80" s="9"/>
      <c r="AH80" s="9"/>
      <c r="AI80" s="9"/>
      <c r="AJ80" s="116"/>
      <c r="AK80" s="9"/>
      <c r="AL80" s="9"/>
      <c r="AM80" s="9"/>
      <c r="AN80" s="116"/>
      <c r="AO80" s="9"/>
      <c r="AP80" s="9"/>
      <c r="AQ80" s="9"/>
      <c r="AR80" s="18"/>
      <c r="AS80" s="18"/>
      <c r="AT80" s="18"/>
    </row>
    <row r="81" spans="1:46" ht="15" customHeight="1" thickBot="1">
      <c r="A81" s="4"/>
      <c r="B81" s="4"/>
      <c r="C81" s="4"/>
      <c r="D81" s="4"/>
      <c r="E81" s="9"/>
      <c r="F81" s="9"/>
      <c r="G81" s="18"/>
      <c r="H81" s="9"/>
      <c r="I81" s="9"/>
      <c r="J81" s="18"/>
      <c r="K81" s="18"/>
      <c r="L81" s="70"/>
      <c r="M81" s="4"/>
      <c r="N81" s="18"/>
      <c r="O81" s="18"/>
      <c r="P81" s="124"/>
      <c r="Q81" s="124"/>
      <c r="R81" s="18"/>
      <c r="AB81" s="18"/>
      <c r="AC81" s="18"/>
      <c r="AD81" s="22"/>
      <c r="AE81" s="22"/>
      <c r="AF81" s="147">
        <v>37</v>
      </c>
      <c r="AG81" s="116"/>
      <c r="AH81" s="121"/>
      <c r="AI81" s="122"/>
      <c r="AJ81" s="116"/>
      <c r="AK81" s="116"/>
      <c r="AL81" s="121"/>
      <c r="AM81" s="122"/>
      <c r="AN81" s="116"/>
      <c r="AO81" s="116"/>
      <c r="AP81" s="121"/>
      <c r="AQ81" s="122"/>
      <c r="AR81" s="18"/>
      <c r="AS81" s="18"/>
      <c r="AT81" s="18"/>
    </row>
    <row r="82" spans="1:46" ht="15" customHeight="1" thickBot="1">
      <c r="A82" s="4"/>
      <c r="B82" s="4"/>
      <c r="C82" s="4"/>
      <c r="D82" s="4"/>
      <c r="E82" s="9"/>
      <c r="F82" s="9"/>
      <c r="G82" s="18"/>
      <c r="H82" s="9"/>
      <c r="I82" s="9"/>
      <c r="J82" s="18"/>
      <c r="K82" s="18"/>
      <c r="L82" s="70"/>
      <c r="M82" s="4"/>
      <c r="N82" s="18"/>
      <c r="O82" s="129"/>
      <c r="P82" s="108" t="s">
        <v>45</v>
      </c>
      <c r="Q82" s="109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22"/>
      <c r="AE82" s="22"/>
      <c r="AF82" s="147">
        <v>38</v>
      </c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18"/>
      <c r="AS82" s="18"/>
      <c r="AT82" s="18"/>
    </row>
    <row r="83" spans="1:46" ht="15" customHeight="1">
      <c r="A83" s="4"/>
      <c r="B83" s="4"/>
      <c r="C83" s="4"/>
      <c r="D83" s="4"/>
      <c r="E83" s="9"/>
      <c r="F83" s="9"/>
      <c r="G83" s="18"/>
      <c r="H83" s="9"/>
      <c r="I83" s="9"/>
      <c r="J83" s="18"/>
      <c r="K83" s="18"/>
      <c r="L83" s="70"/>
      <c r="M83" s="4"/>
      <c r="N83" s="18"/>
      <c r="O83" s="131" t="s">
        <v>46</v>
      </c>
      <c r="P83" s="152" t="s">
        <v>229</v>
      </c>
      <c r="Q83" s="157" t="s">
        <v>230</v>
      </c>
      <c r="R83" s="110"/>
      <c r="S83" s="24">
        <v>5.28</v>
      </c>
      <c r="T83" s="24">
        <v>0</v>
      </c>
      <c r="U83" s="25">
        <f>S83+T83*$E$4</f>
        <v>5.28</v>
      </c>
      <c r="V83" s="24">
        <v>5.4</v>
      </c>
      <c r="W83" s="24">
        <v>1</v>
      </c>
      <c r="X83" s="25">
        <f>V83+W83*$E$4</f>
        <v>5.6000000000000005</v>
      </c>
      <c r="Y83" s="24"/>
      <c r="Z83" s="24"/>
      <c r="AA83" s="25">
        <f>Y83+Z83*$E$4</f>
        <v>0</v>
      </c>
      <c r="AB83" s="102"/>
      <c r="AD83" s="22"/>
      <c r="AE83" s="22"/>
      <c r="AF83" s="147">
        <v>39</v>
      </c>
      <c r="AG83" s="9"/>
      <c r="AH83" s="9"/>
      <c r="AI83" s="9"/>
      <c r="AJ83" s="99"/>
      <c r="AK83" s="9"/>
      <c r="AL83" s="9"/>
      <c r="AM83" s="9"/>
      <c r="AN83" s="99"/>
      <c r="AO83" s="9"/>
      <c r="AP83" s="9"/>
      <c r="AQ83" s="9"/>
      <c r="AR83" s="18"/>
      <c r="AS83" s="18"/>
      <c r="AT83" s="18"/>
    </row>
    <row r="84" spans="1:46" ht="15" customHeight="1" thickBot="1">
      <c r="A84" s="4"/>
      <c r="B84" s="4"/>
      <c r="C84" s="4"/>
      <c r="D84" s="4"/>
      <c r="E84" s="9"/>
      <c r="F84" s="9"/>
      <c r="G84" s="18"/>
      <c r="H84" s="9"/>
      <c r="I84" s="9"/>
      <c r="J84" s="18"/>
      <c r="K84" s="18"/>
      <c r="L84" s="70"/>
      <c r="M84" s="4"/>
      <c r="N84" s="18"/>
      <c r="O84" s="131" t="s">
        <v>47</v>
      </c>
      <c r="P84" s="152" t="s">
        <v>176</v>
      </c>
      <c r="Q84" s="153" t="s">
        <v>249</v>
      </c>
      <c r="R84" s="113"/>
      <c r="S84" s="24">
        <v>5.03</v>
      </c>
      <c r="T84" s="24">
        <v>1</v>
      </c>
      <c r="U84" s="25">
        <f>S84+T84*$E$4</f>
        <v>5.23</v>
      </c>
      <c r="V84" s="24">
        <v>5.18</v>
      </c>
      <c r="W84" s="24">
        <v>0</v>
      </c>
      <c r="X84" s="25">
        <f>V84+W84*$E$4</f>
        <v>5.18</v>
      </c>
      <c r="Y84" s="24"/>
      <c r="Z84" s="24"/>
      <c r="AA84" s="25">
        <f>Y84+Z84*$E$4</f>
        <v>0</v>
      </c>
      <c r="AB84" s="102"/>
      <c r="AD84" s="22"/>
      <c r="AE84" s="22"/>
      <c r="AF84" s="147">
        <v>40</v>
      </c>
      <c r="AG84" s="9"/>
      <c r="AH84" s="9"/>
      <c r="AI84" s="9"/>
      <c r="AJ84" s="116"/>
      <c r="AK84" s="9"/>
      <c r="AL84" s="9"/>
      <c r="AM84" s="9"/>
      <c r="AN84" s="116"/>
      <c r="AO84" s="9"/>
      <c r="AP84" s="9"/>
      <c r="AQ84" s="9"/>
      <c r="AR84" s="18"/>
      <c r="AS84" s="18"/>
      <c r="AT84" s="18"/>
    </row>
    <row r="85" spans="1:46" ht="15" customHeight="1" thickBot="1">
      <c r="A85" s="4"/>
      <c r="B85" s="4"/>
      <c r="C85" s="4"/>
      <c r="D85" s="4"/>
      <c r="E85" s="9"/>
      <c r="F85" s="9"/>
      <c r="G85" s="18"/>
      <c r="H85" s="9"/>
      <c r="I85" s="9"/>
      <c r="J85" s="18"/>
      <c r="K85" s="18"/>
      <c r="L85" s="70"/>
      <c r="M85" s="4"/>
      <c r="N85" s="18"/>
      <c r="O85" s="130"/>
      <c r="P85" s="108" t="s">
        <v>48</v>
      </c>
      <c r="Q85" s="109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02"/>
      <c r="AC85" s="102"/>
      <c r="AD85" s="22"/>
      <c r="AE85" s="22"/>
      <c r="AF85" s="147">
        <v>41</v>
      </c>
      <c r="AG85" s="99"/>
      <c r="AH85" s="121"/>
      <c r="AI85" s="122"/>
      <c r="AJ85" s="116"/>
      <c r="AK85" s="116"/>
      <c r="AL85" s="121"/>
      <c r="AM85" s="122"/>
      <c r="AN85" s="116"/>
      <c r="AO85" s="116"/>
      <c r="AP85" s="121"/>
      <c r="AQ85" s="121"/>
      <c r="AR85" s="18"/>
      <c r="AS85" s="18"/>
      <c r="AT85" s="18"/>
    </row>
    <row r="86" spans="1:46" ht="15" customHeight="1">
      <c r="A86" s="4"/>
      <c r="B86" s="4"/>
      <c r="C86" s="4"/>
      <c r="D86" s="4"/>
      <c r="E86" s="9"/>
      <c r="F86" s="9"/>
      <c r="G86" s="18"/>
      <c r="H86" s="9"/>
      <c r="I86" s="9"/>
      <c r="J86" s="18"/>
      <c r="K86" s="18"/>
      <c r="L86" s="70"/>
      <c r="M86" s="4"/>
      <c r="N86" s="18"/>
      <c r="O86" s="131" t="s">
        <v>49</v>
      </c>
      <c r="P86" s="152" t="s">
        <v>233</v>
      </c>
      <c r="Q86" s="153" t="s">
        <v>232</v>
      </c>
      <c r="R86" s="110"/>
      <c r="S86" s="24">
        <v>5.28</v>
      </c>
      <c r="T86" s="24">
        <v>4</v>
      </c>
      <c r="U86" s="25">
        <f>S86+T86*$E$4</f>
        <v>6.08</v>
      </c>
      <c r="V86" s="24">
        <v>5.16</v>
      </c>
      <c r="W86" s="24">
        <v>4</v>
      </c>
      <c r="X86" s="25">
        <f>V86+W86*$E$4</f>
        <v>5.96</v>
      </c>
      <c r="Y86" s="24">
        <v>5.16</v>
      </c>
      <c r="Z86" s="24">
        <v>4</v>
      </c>
      <c r="AA86" s="25">
        <f>Y86+Z86*$E$4</f>
        <v>5.96</v>
      </c>
      <c r="AB86" s="102"/>
      <c r="AC86" s="102"/>
      <c r="AD86" s="22"/>
      <c r="AE86" s="22"/>
      <c r="AF86" s="147">
        <v>42</v>
      </c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18"/>
      <c r="AS86" s="18"/>
      <c r="AT86" s="18"/>
    </row>
    <row r="87" spans="1:46" ht="15" customHeight="1">
      <c r="A87" s="4"/>
      <c r="B87" s="4"/>
      <c r="C87" s="4"/>
      <c r="D87" s="4"/>
      <c r="E87" s="9"/>
      <c r="F87" s="9"/>
      <c r="G87" s="18"/>
      <c r="H87" s="9"/>
      <c r="I87" s="9"/>
      <c r="J87" s="18"/>
      <c r="K87" s="18"/>
      <c r="L87" s="70"/>
      <c r="M87" s="4"/>
      <c r="N87" s="18"/>
      <c r="O87" s="131" t="s">
        <v>50</v>
      </c>
      <c r="P87" s="152" t="s">
        <v>172</v>
      </c>
      <c r="Q87" s="153" t="s">
        <v>173</v>
      </c>
      <c r="R87" s="113"/>
      <c r="S87" s="24">
        <v>5.53</v>
      </c>
      <c r="T87" s="24">
        <v>4</v>
      </c>
      <c r="U87" s="25">
        <f>S87+T87*$E$4</f>
        <v>6.33</v>
      </c>
      <c r="V87" s="24">
        <v>5.16</v>
      </c>
      <c r="W87" s="24">
        <v>2</v>
      </c>
      <c r="X87" s="25">
        <f>V87+W87*$E$4</f>
        <v>5.5600000000000005</v>
      </c>
      <c r="Y87" s="24">
        <v>5.25</v>
      </c>
      <c r="Z87" s="24">
        <v>3</v>
      </c>
      <c r="AA87" s="25">
        <f>Y87+Z87*$E$4</f>
        <v>5.85</v>
      </c>
      <c r="AB87" s="102"/>
      <c r="AC87" s="102"/>
      <c r="AD87" s="22"/>
      <c r="AE87" s="22"/>
      <c r="AF87" s="147">
        <v>43</v>
      </c>
      <c r="AG87" s="9"/>
      <c r="AH87" s="9"/>
      <c r="AI87" s="9"/>
      <c r="AJ87" s="99"/>
      <c r="AK87" s="9"/>
      <c r="AL87" s="9"/>
      <c r="AM87" s="9"/>
      <c r="AN87" s="99"/>
      <c r="AO87" s="9"/>
      <c r="AP87" s="9"/>
      <c r="AQ87" s="9"/>
      <c r="AR87" s="18"/>
      <c r="AS87" s="18"/>
      <c r="AT87" s="18"/>
    </row>
    <row r="88" spans="1:46" ht="15" customHeight="1" thickBot="1">
      <c r="A88" s="4"/>
      <c r="B88" s="4"/>
      <c r="C88" s="4"/>
      <c r="D88" s="4"/>
      <c r="E88" s="9"/>
      <c r="F88" s="9"/>
      <c r="G88" s="18"/>
      <c r="H88" s="9"/>
      <c r="I88" s="9"/>
      <c r="J88" s="18"/>
      <c r="K88" s="18"/>
      <c r="L88" s="70"/>
      <c r="M88" s="4"/>
      <c r="N88" s="18"/>
      <c r="O88" s="18"/>
      <c r="P88" s="117"/>
      <c r="Q88" s="1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02"/>
      <c r="AD88" s="22"/>
      <c r="AE88" s="22"/>
      <c r="AF88" s="147">
        <v>44</v>
      </c>
      <c r="AG88" s="9"/>
      <c r="AH88" s="9"/>
      <c r="AI88" s="9"/>
      <c r="AJ88" s="116"/>
      <c r="AK88" s="9"/>
      <c r="AL88" s="9"/>
      <c r="AM88" s="9"/>
      <c r="AN88" s="116"/>
      <c r="AO88" s="9"/>
      <c r="AP88" s="9"/>
      <c r="AQ88" s="9"/>
      <c r="AR88" s="18"/>
      <c r="AS88" s="18"/>
      <c r="AT88" s="18"/>
    </row>
    <row r="89" spans="1:46" ht="15" customHeight="1" thickBot="1">
      <c r="A89" s="4"/>
      <c r="B89" s="4"/>
      <c r="C89" s="4"/>
      <c r="D89" s="4"/>
      <c r="E89" s="9"/>
      <c r="F89" s="9"/>
      <c r="G89" s="18"/>
      <c r="H89" s="9"/>
      <c r="I89" s="9"/>
      <c r="J89" s="18"/>
      <c r="K89" s="18"/>
      <c r="L89" s="70"/>
      <c r="M89" s="4"/>
      <c r="N89" s="18"/>
      <c r="O89" s="129"/>
      <c r="P89" s="108" t="s">
        <v>104</v>
      </c>
      <c r="Q89" s="109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02"/>
      <c r="AD89" s="22"/>
      <c r="AE89" s="22"/>
      <c r="AF89" s="147">
        <v>45</v>
      </c>
      <c r="AG89" s="116"/>
      <c r="AH89" s="121"/>
      <c r="AI89" s="122"/>
      <c r="AJ89" s="99"/>
      <c r="AK89" s="116"/>
      <c r="AL89" s="121"/>
      <c r="AM89" s="122"/>
      <c r="AN89" s="99"/>
      <c r="AO89" s="116"/>
      <c r="AP89" s="121"/>
      <c r="AQ89" s="122"/>
      <c r="AR89" s="18"/>
      <c r="AS89" s="18"/>
      <c r="AT89" s="18"/>
    </row>
    <row r="90" spans="1:46" ht="15" customHeight="1">
      <c r="A90" s="4"/>
      <c r="B90" s="4"/>
      <c r="C90" s="4"/>
      <c r="D90" s="4"/>
      <c r="E90" s="9"/>
      <c r="F90" s="9"/>
      <c r="G90" s="18"/>
      <c r="H90" s="9"/>
      <c r="I90" s="9"/>
      <c r="J90" s="18"/>
      <c r="K90" s="18"/>
      <c r="L90" s="70"/>
      <c r="M90" s="4"/>
      <c r="N90" s="18"/>
      <c r="O90" s="130"/>
      <c r="P90" s="152" t="s">
        <v>229</v>
      </c>
      <c r="Q90" s="157" t="s">
        <v>230</v>
      </c>
      <c r="R90" s="102"/>
      <c r="S90" s="24">
        <v>5.46</v>
      </c>
      <c r="T90" s="24">
        <v>3</v>
      </c>
      <c r="U90" s="25">
        <f>S90+T90*$E$4</f>
        <v>6.0600000000000005</v>
      </c>
      <c r="V90" s="24">
        <v>5.28</v>
      </c>
      <c r="W90" s="24">
        <v>0</v>
      </c>
      <c r="X90" s="25">
        <f>V90+W90*$E$4</f>
        <v>5.28</v>
      </c>
      <c r="Y90" s="24"/>
      <c r="Z90" s="24"/>
      <c r="AA90" s="25">
        <f>Y90+Z90*$E$4</f>
        <v>0</v>
      </c>
      <c r="AB90" s="102"/>
      <c r="AC90" s="102"/>
      <c r="AD90" s="22"/>
      <c r="AE90" s="22"/>
      <c r="AF90" s="147">
        <v>46</v>
      </c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18"/>
      <c r="AS90" s="18"/>
      <c r="AT90" s="18"/>
    </row>
    <row r="91" spans="1:46" ht="15" customHeight="1" thickBot="1">
      <c r="A91" s="4"/>
      <c r="B91" s="4"/>
      <c r="C91" s="4"/>
      <c r="D91" s="4"/>
      <c r="E91" s="9"/>
      <c r="F91" s="9"/>
      <c r="G91" s="18"/>
      <c r="H91" s="9"/>
      <c r="I91" s="9"/>
      <c r="J91" s="18"/>
      <c r="K91" s="18"/>
      <c r="L91" s="70"/>
      <c r="M91" s="4"/>
      <c r="N91" s="18"/>
      <c r="O91" s="130"/>
      <c r="P91" s="152" t="s">
        <v>233</v>
      </c>
      <c r="Q91" s="157" t="s">
        <v>232</v>
      </c>
      <c r="R91" s="110"/>
      <c r="S91" s="24">
        <v>5.15</v>
      </c>
      <c r="T91" s="24">
        <v>8</v>
      </c>
      <c r="U91" s="25">
        <f>S91+T91*$E$4</f>
        <v>6.75</v>
      </c>
      <c r="V91" s="24">
        <v>5.09</v>
      </c>
      <c r="W91" s="24">
        <v>10</v>
      </c>
      <c r="X91" s="25">
        <f>V91+W91*$E$4</f>
        <v>7.09</v>
      </c>
      <c r="Y91" s="24"/>
      <c r="Z91" s="24"/>
      <c r="AA91" s="25">
        <f>Y91+Z91*$E$4</f>
        <v>0</v>
      </c>
      <c r="AB91" s="102"/>
      <c r="AC91" s="102"/>
      <c r="AD91" s="22"/>
      <c r="AE91" s="22"/>
      <c r="AF91" s="147">
        <v>47</v>
      </c>
      <c r="AG91" s="9"/>
      <c r="AH91" s="9"/>
      <c r="AI91" s="9"/>
      <c r="AJ91" s="99"/>
      <c r="AK91" s="9"/>
      <c r="AL91" s="9"/>
      <c r="AM91" s="9"/>
      <c r="AN91" s="99"/>
      <c r="AO91" s="9"/>
      <c r="AP91" s="9"/>
      <c r="AQ91" s="9"/>
      <c r="AR91" s="18"/>
      <c r="AS91" s="18"/>
      <c r="AT91" s="18"/>
    </row>
    <row r="92" spans="1:46" ht="15" customHeight="1" thickBot="1">
      <c r="A92" s="4"/>
      <c r="B92" s="4"/>
      <c r="C92" s="4"/>
      <c r="D92" s="4"/>
      <c r="E92" s="9"/>
      <c r="F92" s="9"/>
      <c r="G92" s="18"/>
      <c r="H92" s="9"/>
      <c r="I92" s="9"/>
      <c r="J92" s="18"/>
      <c r="K92" s="18"/>
      <c r="L92" s="70"/>
      <c r="M92" s="4"/>
      <c r="N92" s="18"/>
      <c r="O92" s="130"/>
      <c r="P92" s="108" t="s">
        <v>51</v>
      </c>
      <c r="Q92" s="109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02"/>
      <c r="AD92" s="22"/>
      <c r="AE92" s="22"/>
      <c r="AF92" s="147">
        <v>48</v>
      </c>
      <c r="AG92" s="9"/>
      <c r="AH92" s="9"/>
      <c r="AI92" s="9"/>
      <c r="AJ92" s="116"/>
      <c r="AK92" s="9"/>
      <c r="AL92" s="9"/>
      <c r="AM92" s="9"/>
      <c r="AN92" s="116"/>
      <c r="AO92" s="9"/>
      <c r="AP92" s="9"/>
      <c r="AQ92" s="9"/>
      <c r="AR92" s="18"/>
      <c r="AS92" s="18"/>
      <c r="AT92" s="18"/>
    </row>
    <row r="93" spans="1:46" ht="15" customHeight="1">
      <c r="A93" s="4"/>
      <c r="B93" s="4"/>
      <c r="C93" s="4"/>
      <c r="D93" s="4"/>
      <c r="E93" s="9"/>
      <c r="F93" s="9"/>
      <c r="G93" s="18"/>
      <c r="H93" s="9"/>
      <c r="I93" s="9"/>
      <c r="J93" s="18"/>
      <c r="K93" s="18"/>
      <c r="L93" s="70"/>
      <c r="M93" s="4"/>
      <c r="N93" s="18"/>
      <c r="O93" s="130"/>
      <c r="P93" s="152" t="s">
        <v>176</v>
      </c>
      <c r="Q93" s="157" t="s">
        <v>249</v>
      </c>
      <c r="R93" s="113"/>
      <c r="S93" s="24">
        <v>5.16</v>
      </c>
      <c r="T93" s="24">
        <v>0</v>
      </c>
      <c r="U93" s="25">
        <f>S93+T93*$E$4</f>
        <v>5.16</v>
      </c>
      <c r="V93" s="24">
        <v>5.09</v>
      </c>
      <c r="W93" s="24">
        <v>0</v>
      </c>
      <c r="X93" s="25">
        <f>V93+W93*$E$4</f>
        <v>5.09</v>
      </c>
      <c r="Y93" s="24"/>
      <c r="Z93" s="24"/>
      <c r="AA93" s="25">
        <f>Y93+Z93*$E$4</f>
        <v>0</v>
      </c>
      <c r="AB93" s="102"/>
      <c r="AC93" s="102"/>
      <c r="AD93" s="22"/>
      <c r="AE93" s="22"/>
      <c r="AF93" s="147">
        <v>49</v>
      </c>
      <c r="AG93" s="9"/>
      <c r="AH93" s="9"/>
      <c r="AI93" s="9"/>
      <c r="AJ93" s="116"/>
      <c r="AK93" s="9"/>
      <c r="AL93" s="9"/>
      <c r="AM93" s="9"/>
      <c r="AN93" s="116"/>
      <c r="AO93" s="9"/>
      <c r="AP93" s="9"/>
      <c r="AQ93" s="9"/>
      <c r="AR93" s="18"/>
      <c r="AS93" s="18"/>
      <c r="AT93" s="18"/>
    </row>
    <row r="94" spans="1:46" ht="15" customHeight="1">
      <c r="A94" s="4"/>
      <c r="B94" s="4"/>
      <c r="C94" s="4"/>
      <c r="D94" s="4"/>
      <c r="E94" s="9"/>
      <c r="F94" s="9"/>
      <c r="G94" s="18"/>
      <c r="H94" s="9"/>
      <c r="I94" s="9"/>
      <c r="J94" s="18"/>
      <c r="K94" s="18"/>
      <c r="L94" s="70"/>
      <c r="M94" s="4"/>
      <c r="N94" s="18"/>
      <c r="O94" s="130"/>
      <c r="P94" s="152" t="s">
        <v>172</v>
      </c>
      <c r="Q94" s="153" t="s">
        <v>173</v>
      </c>
      <c r="R94" s="110"/>
      <c r="S94" s="24">
        <v>5.62</v>
      </c>
      <c r="T94" s="24">
        <v>0</v>
      </c>
      <c r="U94" s="25">
        <f>S94+T94*$E$4</f>
        <v>5.62</v>
      </c>
      <c r="V94" s="24">
        <v>5.44</v>
      </c>
      <c r="W94" s="24">
        <v>0</v>
      </c>
      <c r="X94" s="25">
        <f>V94+W94*$E$4</f>
        <v>5.44</v>
      </c>
      <c r="Y94" s="24"/>
      <c r="Z94" s="24"/>
      <c r="AA94" s="25">
        <f>Y94+Z94*$E$4</f>
        <v>0</v>
      </c>
      <c r="AB94" s="102"/>
      <c r="AC94" s="102"/>
      <c r="AD94" s="22"/>
      <c r="AE94" s="22"/>
      <c r="AF94" s="147">
        <v>50</v>
      </c>
      <c r="AG94" s="9"/>
      <c r="AH94" s="9"/>
      <c r="AI94" s="9"/>
      <c r="AJ94" s="116"/>
      <c r="AK94" s="9"/>
      <c r="AL94" s="9"/>
      <c r="AM94" s="9"/>
      <c r="AN94" s="116"/>
      <c r="AO94" s="9"/>
      <c r="AP94" s="9"/>
      <c r="AQ94" s="9"/>
      <c r="AR94" s="18"/>
      <c r="AS94" s="18"/>
      <c r="AT94" s="18"/>
    </row>
    <row r="95" spans="1:46" ht="15" customHeight="1">
      <c r="A95" s="4"/>
      <c r="B95" s="4"/>
      <c r="C95" s="4"/>
      <c r="D95" s="4"/>
      <c r="E95" s="9"/>
      <c r="F95" s="9"/>
      <c r="G95" s="18"/>
      <c r="H95" s="9"/>
      <c r="I95" s="9"/>
      <c r="J95" s="18"/>
      <c r="K95" s="18"/>
      <c r="L95" s="70"/>
      <c r="M95" s="4"/>
      <c r="N95" s="18"/>
      <c r="P95" s="1"/>
      <c r="Q95" s="1"/>
      <c r="AD95" s="114"/>
      <c r="AE95" s="115"/>
      <c r="AF95" s="99"/>
      <c r="AG95" s="9"/>
      <c r="AH95" s="9"/>
      <c r="AI95" s="9"/>
      <c r="AJ95" s="116"/>
      <c r="AK95" s="9"/>
      <c r="AL95" s="9"/>
      <c r="AM95" s="9"/>
      <c r="AN95" s="116"/>
      <c r="AO95" s="9"/>
      <c r="AP95" s="9"/>
      <c r="AQ95" s="9"/>
      <c r="AR95" s="18"/>
      <c r="AS95" s="18"/>
      <c r="AT95" s="18"/>
    </row>
    <row r="96" spans="1:46" ht="15" customHeight="1">
      <c r="A96" s="4"/>
      <c r="B96" s="4"/>
      <c r="C96" s="4"/>
      <c r="D96" s="4"/>
      <c r="E96" s="9"/>
      <c r="F96" s="9"/>
      <c r="G96" s="18"/>
      <c r="H96" s="9"/>
      <c r="I96" s="9"/>
      <c r="J96" s="18"/>
      <c r="K96" s="18"/>
      <c r="L96" s="70"/>
      <c r="M96" s="4"/>
      <c r="N96" s="18"/>
      <c r="P96" s="1"/>
      <c r="Q96" s="1"/>
      <c r="AD96" s="114"/>
      <c r="AE96" s="115"/>
      <c r="AF96" s="99"/>
      <c r="AG96" s="9"/>
      <c r="AH96" s="9"/>
      <c r="AI96" s="9"/>
      <c r="AJ96" s="116"/>
      <c r="AK96" s="9"/>
      <c r="AL96" s="9"/>
      <c r="AM96" s="9"/>
      <c r="AN96" s="116"/>
      <c r="AO96" s="9"/>
      <c r="AP96" s="9"/>
      <c r="AQ96" s="9"/>
      <c r="AR96" s="18"/>
      <c r="AS96" s="18"/>
      <c r="AT96" s="18"/>
    </row>
    <row r="97" spans="1:46" ht="15" customHeight="1">
      <c r="A97" s="4"/>
      <c r="B97" s="4"/>
      <c r="C97" s="4"/>
      <c r="D97" s="4"/>
      <c r="E97" s="9"/>
      <c r="F97" s="9"/>
      <c r="G97" s="18"/>
      <c r="H97" s="9"/>
      <c r="I97" s="9"/>
      <c r="J97" s="18"/>
      <c r="K97" s="18"/>
      <c r="L97" s="70"/>
      <c r="M97" s="4"/>
      <c r="N97" s="18"/>
      <c r="P97" s="1"/>
      <c r="Q97" s="1"/>
      <c r="AD97" s="114"/>
      <c r="AE97" s="115"/>
      <c r="AF97" s="99"/>
      <c r="AG97" s="9"/>
      <c r="AH97" s="9"/>
      <c r="AI97" s="9"/>
      <c r="AJ97" s="116"/>
      <c r="AK97" s="9"/>
      <c r="AL97" s="9"/>
      <c r="AM97" s="9"/>
      <c r="AN97" s="116"/>
      <c r="AO97" s="9"/>
      <c r="AP97" s="9"/>
      <c r="AQ97" s="9"/>
      <c r="AR97" s="18"/>
      <c r="AS97" s="18"/>
      <c r="AT97" s="18"/>
    </row>
    <row r="98" spans="1:46" ht="15" customHeight="1">
      <c r="A98" s="4"/>
      <c r="B98" s="4"/>
      <c r="C98" s="4"/>
      <c r="D98" s="4"/>
      <c r="E98" s="9"/>
      <c r="F98" s="9"/>
      <c r="G98" s="18"/>
      <c r="H98" s="9"/>
      <c r="I98" s="9"/>
      <c r="J98" s="18"/>
      <c r="K98" s="18"/>
      <c r="L98" s="70"/>
      <c r="M98" s="4"/>
      <c r="N98" s="18"/>
      <c r="P98" s="1"/>
      <c r="Q98" s="1"/>
      <c r="AD98" s="114"/>
      <c r="AE98" s="115"/>
      <c r="AF98" s="99"/>
      <c r="AG98" s="9"/>
      <c r="AH98" s="9"/>
      <c r="AI98" s="9"/>
      <c r="AJ98" s="116"/>
      <c r="AK98" s="9"/>
      <c r="AL98" s="9"/>
      <c r="AM98" s="9"/>
      <c r="AN98" s="116"/>
      <c r="AO98" s="9"/>
      <c r="AP98" s="9"/>
      <c r="AQ98" s="9"/>
      <c r="AR98" s="18"/>
      <c r="AS98" s="18"/>
      <c r="AT98" s="18"/>
    </row>
    <row r="99" spans="1:46" ht="15" customHeight="1">
      <c r="A99" s="4"/>
      <c r="B99" s="4"/>
      <c r="C99" s="4"/>
      <c r="D99" s="4"/>
      <c r="E99" s="9"/>
      <c r="F99" s="9"/>
      <c r="G99" s="18"/>
      <c r="H99" s="9"/>
      <c r="I99" s="9"/>
      <c r="J99" s="18"/>
      <c r="K99" s="18"/>
      <c r="L99" s="70"/>
      <c r="M99" s="4"/>
      <c r="N99" s="18"/>
      <c r="P99" s="1"/>
      <c r="Q99" s="1"/>
      <c r="AD99" s="114"/>
      <c r="AE99" s="115"/>
      <c r="AF99" s="99"/>
      <c r="AG99" s="9"/>
      <c r="AH99" s="9"/>
      <c r="AI99" s="9"/>
      <c r="AJ99" s="116"/>
      <c r="AK99" s="9"/>
      <c r="AL99" s="9"/>
      <c r="AM99" s="9"/>
      <c r="AN99" s="116"/>
      <c r="AO99" s="9"/>
      <c r="AP99" s="9"/>
      <c r="AQ99" s="9"/>
      <c r="AR99" s="18"/>
      <c r="AS99" s="18"/>
      <c r="AT99" s="18"/>
    </row>
    <row r="100" spans="1:46" ht="15" customHeight="1">
      <c r="A100" s="4"/>
      <c r="B100" s="4"/>
      <c r="C100" s="4"/>
      <c r="D100" s="4"/>
      <c r="E100" s="9"/>
      <c r="F100" s="9"/>
      <c r="G100" s="18"/>
      <c r="H100" s="9"/>
      <c r="I100" s="9"/>
      <c r="J100" s="18"/>
      <c r="K100" s="18"/>
      <c r="L100" s="70"/>
      <c r="M100" s="4"/>
      <c r="N100" s="18"/>
      <c r="P100" s="1"/>
      <c r="Q100" s="1"/>
      <c r="AD100" s="114"/>
      <c r="AE100" s="115"/>
      <c r="AF100" s="99"/>
      <c r="AG100" s="9"/>
      <c r="AH100" s="9"/>
      <c r="AI100" s="9"/>
      <c r="AJ100" s="116"/>
      <c r="AK100" s="9"/>
      <c r="AL100" s="9"/>
      <c r="AM100" s="9"/>
      <c r="AN100" s="116"/>
      <c r="AO100" s="9"/>
      <c r="AP100" s="9"/>
      <c r="AQ100" s="9"/>
      <c r="AR100" s="18"/>
      <c r="AS100" s="18"/>
      <c r="AT100" s="18"/>
    </row>
    <row r="101" spans="1:46" ht="15" customHeight="1">
      <c r="A101" s="4"/>
      <c r="B101" s="4"/>
      <c r="C101" s="4"/>
      <c r="D101" s="4"/>
      <c r="E101" s="9"/>
      <c r="F101" s="9"/>
      <c r="G101" s="18"/>
      <c r="H101" s="9"/>
      <c r="I101" s="9"/>
      <c r="J101" s="18"/>
      <c r="K101" s="18"/>
      <c r="L101" s="70"/>
      <c r="M101" s="4"/>
      <c r="N101" s="18"/>
      <c r="P101" s="1"/>
      <c r="Q101" s="1"/>
      <c r="AD101" s="114"/>
      <c r="AE101" s="115"/>
      <c r="AF101" s="99"/>
      <c r="AG101" s="9"/>
      <c r="AH101" s="9"/>
      <c r="AI101" s="9"/>
      <c r="AJ101" s="116"/>
      <c r="AK101" s="9"/>
      <c r="AL101" s="9"/>
      <c r="AM101" s="9"/>
      <c r="AN101" s="116"/>
      <c r="AO101" s="9"/>
      <c r="AP101" s="9"/>
      <c r="AQ101" s="9"/>
      <c r="AR101" s="18"/>
      <c r="AS101" s="18"/>
      <c r="AT101" s="18"/>
    </row>
    <row r="102" spans="1:46" ht="15" customHeight="1">
      <c r="A102" s="4"/>
      <c r="B102" s="4"/>
      <c r="C102" s="4"/>
      <c r="D102" s="4"/>
      <c r="E102" s="9"/>
      <c r="F102" s="9"/>
      <c r="G102" s="18"/>
      <c r="H102" s="9"/>
      <c r="I102" s="9"/>
      <c r="J102" s="18"/>
      <c r="K102" s="18"/>
      <c r="L102" s="70"/>
      <c r="M102" s="4"/>
      <c r="N102" s="18"/>
      <c r="P102" s="1"/>
      <c r="Q102" s="1"/>
      <c r="AD102" s="114"/>
      <c r="AE102" s="115"/>
      <c r="AF102" s="99"/>
      <c r="AG102" s="9"/>
      <c r="AH102" s="9"/>
      <c r="AI102" s="9"/>
      <c r="AJ102" s="116"/>
      <c r="AK102" s="9"/>
      <c r="AL102" s="9"/>
      <c r="AM102" s="9"/>
      <c r="AN102" s="116"/>
      <c r="AO102" s="9"/>
      <c r="AP102" s="9"/>
      <c r="AQ102" s="9"/>
      <c r="AR102" s="18"/>
      <c r="AS102" s="18"/>
      <c r="AT102" s="18"/>
    </row>
    <row r="103" spans="1:46" ht="15" customHeight="1">
      <c r="A103" s="4"/>
      <c r="B103" s="4"/>
      <c r="C103" s="4"/>
      <c r="D103" s="4"/>
      <c r="E103" s="9"/>
      <c r="F103" s="9"/>
      <c r="G103" s="18"/>
      <c r="H103" s="9"/>
      <c r="I103" s="9"/>
      <c r="J103" s="18"/>
      <c r="K103" s="18"/>
      <c r="L103" s="70"/>
      <c r="M103" s="4"/>
      <c r="N103" s="18"/>
      <c r="P103" s="1"/>
      <c r="Q103" s="1"/>
      <c r="AD103" s="114"/>
      <c r="AE103" s="115"/>
      <c r="AF103" s="99"/>
      <c r="AG103" s="9"/>
      <c r="AH103" s="9"/>
      <c r="AI103" s="9"/>
      <c r="AJ103" s="116"/>
      <c r="AK103" s="9"/>
      <c r="AL103" s="9"/>
      <c r="AM103" s="9"/>
      <c r="AN103" s="116"/>
      <c r="AO103" s="9"/>
      <c r="AP103" s="9"/>
      <c r="AQ103" s="9"/>
      <c r="AR103" s="18"/>
      <c r="AS103" s="18"/>
      <c r="AT103" s="18"/>
    </row>
    <row r="104" spans="1:46" ht="15" customHeight="1">
      <c r="A104" s="4"/>
      <c r="B104" s="4"/>
      <c r="C104" s="4"/>
      <c r="D104" s="4"/>
      <c r="E104" s="9"/>
      <c r="F104" s="9"/>
      <c r="G104" s="18"/>
      <c r="H104" s="9"/>
      <c r="I104" s="9"/>
      <c r="J104" s="18"/>
      <c r="K104" s="18"/>
      <c r="L104" s="70"/>
      <c r="M104" s="4"/>
      <c r="N104" s="18"/>
      <c r="P104" s="1"/>
      <c r="Q104" s="1"/>
      <c r="AD104" s="114"/>
      <c r="AE104" s="115"/>
      <c r="AF104" s="99"/>
      <c r="AG104" s="9"/>
      <c r="AH104" s="9"/>
      <c r="AI104" s="9"/>
      <c r="AJ104" s="116"/>
      <c r="AK104" s="9"/>
      <c r="AL104" s="9"/>
      <c r="AM104" s="9"/>
      <c r="AN104" s="116"/>
      <c r="AO104" s="9"/>
      <c r="AP104" s="9"/>
      <c r="AQ104" s="9"/>
      <c r="AR104" s="18"/>
      <c r="AS104" s="18"/>
      <c r="AT104" s="18"/>
    </row>
    <row r="105" spans="1:46" ht="15" customHeight="1">
      <c r="A105" s="4"/>
      <c r="B105" s="4"/>
      <c r="C105" s="4"/>
      <c r="D105" s="4"/>
      <c r="E105" s="9"/>
      <c r="F105" s="9"/>
      <c r="G105" s="18"/>
      <c r="H105" s="9"/>
      <c r="I105" s="9"/>
      <c r="J105" s="18"/>
      <c r="K105" s="18"/>
      <c r="L105" s="70"/>
      <c r="M105" s="4"/>
      <c r="N105" s="18"/>
      <c r="P105" s="1"/>
      <c r="Q105" s="1"/>
      <c r="AD105" s="114"/>
      <c r="AE105" s="115"/>
      <c r="AF105" s="99"/>
      <c r="AG105" s="9"/>
      <c r="AH105" s="9"/>
      <c r="AI105" s="9"/>
      <c r="AJ105" s="116"/>
      <c r="AK105" s="9"/>
      <c r="AL105" s="9"/>
      <c r="AM105" s="9"/>
      <c r="AN105" s="116"/>
      <c r="AO105" s="9"/>
      <c r="AP105" s="9"/>
      <c r="AQ105" s="9"/>
      <c r="AR105" s="18"/>
      <c r="AS105" s="18"/>
      <c r="AT105" s="18"/>
    </row>
    <row r="106" spans="1:46" ht="15" customHeight="1">
      <c r="A106" s="4"/>
      <c r="B106" s="4"/>
      <c r="C106" s="4"/>
      <c r="D106" s="4"/>
      <c r="E106" s="9"/>
      <c r="F106" s="9"/>
      <c r="G106" s="18"/>
      <c r="H106" s="9"/>
      <c r="I106" s="9"/>
      <c r="J106" s="18"/>
      <c r="K106" s="18"/>
      <c r="L106" s="70"/>
      <c r="M106" s="4"/>
      <c r="N106" s="18"/>
      <c r="P106" s="1"/>
      <c r="Q106" s="1"/>
      <c r="AD106" s="114"/>
      <c r="AE106" s="115"/>
      <c r="AF106" s="99"/>
      <c r="AG106" s="9"/>
      <c r="AH106" s="9"/>
      <c r="AI106" s="9"/>
      <c r="AJ106" s="116"/>
      <c r="AK106" s="9"/>
      <c r="AL106" s="9"/>
      <c r="AM106" s="9"/>
      <c r="AN106" s="116"/>
      <c r="AO106" s="9"/>
      <c r="AP106" s="9"/>
      <c r="AQ106" s="9"/>
      <c r="AR106" s="18"/>
      <c r="AS106" s="18"/>
      <c r="AT106" s="18"/>
    </row>
    <row r="107" spans="1:46" ht="15" customHeight="1">
      <c r="A107" s="4"/>
      <c r="B107" s="4"/>
      <c r="C107" s="4"/>
      <c r="D107" s="4"/>
      <c r="E107" s="9"/>
      <c r="F107" s="9"/>
      <c r="G107" s="18"/>
      <c r="H107" s="9"/>
      <c r="I107" s="9"/>
      <c r="J107" s="18"/>
      <c r="K107" s="18"/>
      <c r="L107" s="70"/>
      <c r="M107" s="4"/>
      <c r="N107" s="18"/>
      <c r="P107" s="1"/>
      <c r="Q107" s="1"/>
      <c r="AD107" s="114"/>
      <c r="AE107" s="115"/>
      <c r="AF107" s="99"/>
      <c r="AG107" s="9"/>
      <c r="AH107" s="9"/>
      <c r="AI107" s="9"/>
      <c r="AJ107" s="116"/>
      <c r="AK107" s="9"/>
      <c r="AL107" s="9"/>
      <c r="AM107" s="9"/>
      <c r="AN107" s="116"/>
      <c r="AO107" s="9"/>
      <c r="AP107" s="9"/>
      <c r="AQ107" s="9"/>
      <c r="AR107" s="18"/>
      <c r="AS107" s="18"/>
      <c r="AT107" s="18"/>
    </row>
    <row r="108" spans="1:46" ht="15" customHeight="1">
      <c r="A108" s="4"/>
      <c r="B108" s="4"/>
      <c r="C108" s="4"/>
      <c r="D108" s="4"/>
      <c r="E108" s="9"/>
      <c r="F108" s="9"/>
      <c r="G108" s="18"/>
      <c r="H108" s="9"/>
      <c r="I108" s="9"/>
      <c r="J108" s="18"/>
      <c r="K108" s="18"/>
      <c r="L108" s="70"/>
      <c r="M108" s="4"/>
      <c r="N108" s="18"/>
      <c r="P108" s="1"/>
      <c r="Q108" s="1"/>
      <c r="AD108" s="114"/>
      <c r="AE108" s="115"/>
      <c r="AF108" s="99"/>
      <c r="AG108" s="9"/>
      <c r="AH108" s="9"/>
      <c r="AI108" s="9"/>
      <c r="AJ108" s="116"/>
      <c r="AK108" s="9"/>
      <c r="AL108" s="9"/>
      <c r="AM108" s="9"/>
      <c r="AN108" s="116"/>
      <c r="AO108" s="9"/>
      <c r="AP108" s="9"/>
      <c r="AQ108" s="9"/>
      <c r="AR108" s="18"/>
      <c r="AS108" s="18"/>
      <c r="AT108" s="18"/>
    </row>
    <row r="109" spans="1:43" ht="15" customHeight="1">
      <c r="A109" s="4"/>
      <c r="B109" s="4"/>
      <c r="C109" s="4"/>
      <c r="D109" s="4"/>
      <c r="E109" s="9"/>
      <c r="F109" s="9"/>
      <c r="G109" s="18"/>
      <c r="H109" s="9"/>
      <c r="I109" s="9"/>
      <c r="J109" s="18"/>
      <c r="K109" s="18"/>
      <c r="L109" s="70"/>
      <c r="M109" s="4"/>
      <c r="N109" s="18"/>
      <c r="P109" s="1"/>
      <c r="Q109" s="1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</row>
    <row r="110" spans="1:43" ht="15" customHeight="1">
      <c r="A110" s="4"/>
      <c r="B110" s="4"/>
      <c r="C110" s="4"/>
      <c r="D110" s="4"/>
      <c r="E110" s="9"/>
      <c r="F110" s="9"/>
      <c r="G110" s="18"/>
      <c r="H110" s="9"/>
      <c r="I110" s="9"/>
      <c r="J110" s="18"/>
      <c r="K110" s="18"/>
      <c r="L110" s="70"/>
      <c r="M110" s="4"/>
      <c r="N110" s="18"/>
      <c r="P110" s="1"/>
      <c r="Q110" s="1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</row>
    <row r="111" spans="1:29" ht="15" customHeight="1">
      <c r="A111" s="4"/>
      <c r="B111" s="4"/>
      <c r="C111" s="4"/>
      <c r="D111" s="4"/>
      <c r="E111" s="9"/>
      <c r="F111" s="9"/>
      <c r="G111" s="18"/>
      <c r="H111" s="9"/>
      <c r="I111" s="9"/>
      <c r="J111" s="18"/>
      <c r="K111" s="18"/>
      <c r="L111" s="70"/>
      <c r="M111" s="4"/>
      <c r="N111" s="18"/>
      <c r="O111" s="118"/>
      <c r="P111" s="128"/>
      <c r="Q111" s="12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43" ht="15" customHeight="1">
      <c r="A112" s="4"/>
      <c r="B112" s="4"/>
      <c r="C112" s="4"/>
      <c r="D112" s="4"/>
      <c r="E112" s="9"/>
      <c r="F112" s="9"/>
      <c r="G112" s="18"/>
      <c r="H112" s="9"/>
      <c r="I112" s="9"/>
      <c r="J112" s="18"/>
      <c r="K112" s="18"/>
      <c r="L112" s="70"/>
      <c r="M112" s="4"/>
      <c r="N112" s="18"/>
      <c r="O112" s="118"/>
      <c r="P112" s="173"/>
      <c r="Q112" s="173"/>
      <c r="R112" s="99"/>
      <c r="S112" s="18"/>
      <c r="T112" s="18"/>
      <c r="U112" s="18"/>
      <c r="V112" s="18"/>
      <c r="W112" s="18"/>
      <c r="X112" s="18"/>
      <c r="Y112" s="18"/>
      <c r="Z112" s="18"/>
      <c r="AA112" s="18"/>
      <c r="AB112" s="99"/>
      <c r="AC112" s="18"/>
      <c r="AD112" s="111"/>
      <c r="AE112" s="111"/>
      <c r="AF112" s="99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</row>
    <row r="113" spans="1:43" ht="15" customHeight="1">
      <c r="A113" s="4"/>
      <c r="B113" s="4"/>
      <c r="C113" s="4"/>
      <c r="D113" s="4"/>
      <c r="E113" s="9"/>
      <c r="F113" s="9"/>
      <c r="G113" s="18"/>
      <c r="H113" s="9"/>
      <c r="I113" s="9"/>
      <c r="J113" s="18"/>
      <c r="K113" s="18"/>
      <c r="L113" s="70"/>
      <c r="M113" s="4"/>
      <c r="N113" s="18"/>
      <c r="O113" s="118"/>
      <c r="P113" s="115"/>
      <c r="Q113" s="126"/>
      <c r="R113" s="99"/>
      <c r="S113" s="9"/>
      <c r="T113" s="9"/>
      <c r="U113" s="9"/>
      <c r="V113" s="9"/>
      <c r="W113" s="9"/>
      <c r="X113" s="9"/>
      <c r="Y113" s="9"/>
      <c r="Z113" s="9"/>
      <c r="AA113" s="9"/>
      <c r="AB113" s="99"/>
      <c r="AC113" s="18"/>
      <c r="AD113" s="112"/>
      <c r="AE113" s="99"/>
      <c r="AF113" s="99"/>
      <c r="AG113" s="9"/>
      <c r="AH113" s="9"/>
      <c r="AI113" s="9"/>
      <c r="AJ113" s="99"/>
      <c r="AK113" s="9"/>
      <c r="AL113" s="9"/>
      <c r="AM113" s="9"/>
      <c r="AN113" s="99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18"/>
      <c r="H114" s="9"/>
      <c r="I114" s="9"/>
      <c r="J114" s="18"/>
      <c r="K114" s="18"/>
      <c r="L114" s="70"/>
      <c r="M114" s="4"/>
      <c r="N114" s="18"/>
      <c r="O114" s="118"/>
      <c r="P114" s="114"/>
      <c r="Q114" s="115"/>
      <c r="R114" s="116"/>
      <c r="S114" s="9"/>
      <c r="T114" s="9"/>
      <c r="U114" s="9"/>
      <c r="V114" s="9"/>
      <c r="W114" s="9"/>
      <c r="X114" s="9"/>
      <c r="Y114" s="9"/>
      <c r="Z114" s="9"/>
      <c r="AA114" s="9"/>
      <c r="AB114" s="99"/>
      <c r="AC114" s="18"/>
      <c r="AD114" s="114"/>
      <c r="AE114" s="115"/>
      <c r="AF114" s="116"/>
      <c r="AG114" s="9"/>
      <c r="AH114" s="9"/>
      <c r="AI114" s="9"/>
      <c r="AJ114" s="116"/>
      <c r="AK114" s="9"/>
      <c r="AL114" s="9"/>
      <c r="AM114" s="9"/>
      <c r="AN114" s="116"/>
      <c r="AO114" s="9"/>
      <c r="AP114" s="9"/>
      <c r="AQ114" s="9"/>
    </row>
    <row r="115" spans="1:43" ht="15" customHeight="1">
      <c r="A115" s="4"/>
      <c r="B115" s="4"/>
      <c r="C115" s="4"/>
      <c r="D115" s="4"/>
      <c r="E115" s="9"/>
      <c r="F115" s="9"/>
      <c r="G115" s="18"/>
      <c r="H115" s="9"/>
      <c r="I115" s="9"/>
      <c r="J115" s="18"/>
      <c r="K115" s="18"/>
      <c r="L115" s="70"/>
      <c r="M115" s="4"/>
      <c r="N115" s="18"/>
      <c r="O115" s="118"/>
      <c r="P115" s="114"/>
      <c r="Q115" s="115"/>
      <c r="R115" s="116"/>
      <c r="S115" s="116"/>
      <c r="T115" s="121"/>
      <c r="U115" s="122"/>
      <c r="V115" s="116"/>
      <c r="W115" s="121"/>
      <c r="X115" s="122"/>
      <c r="Y115" s="116"/>
      <c r="Z115" s="121"/>
      <c r="AA115" s="122"/>
      <c r="AB115" s="99"/>
      <c r="AC115" s="18"/>
      <c r="AD115" s="114"/>
      <c r="AE115" s="115"/>
      <c r="AF115" s="116"/>
      <c r="AG115" s="116"/>
      <c r="AH115" s="121"/>
      <c r="AI115" s="122"/>
      <c r="AJ115" s="116"/>
      <c r="AK115" s="116"/>
      <c r="AL115" s="121"/>
      <c r="AM115" s="122"/>
      <c r="AN115" s="116"/>
      <c r="AO115" s="116"/>
      <c r="AP115" s="121"/>
      <c r="AQ115" s="122"/>
    </row>
    <row r="116" spans="1:43" ht="15" customHeight="1">
      <c r="A116" s="4"/>
      <c r="B116" s="4"/>
      <c r="C116" s="4"/>
      <c r="D116" s="4"/>
      <c r="E116" s="9"/>
      <c r="F116" s="9"/>
      <c r="G116" s="18"/>
      <c r="H116" s="9"/>
      <c r="I116" s="9"/>
      <c r="J116" s="18"/>
      <c r="K116" s="18"/>
      <c r="L116" s="70"/>
      <c r="M116" s="4"/>
      <c r="N116" s="18"/>
      <c r="O116" s="118"/>
      <c r="P116" s="173"/>
      <c r="Q116" s="173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18"/>
      <c r="AD116" s="111"/>
      <c r="AE116" s="111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</row>
    <row r="117" spans="1:43" ht="15" customHeight="1">
      <c r="A117" s="4"/>
      <c r="B117" s="4"/>
      <c r="C117" s="4"/>
      <c r="D117" s="4"/>
      <c r="E117" s="9"/>
      <c r="F117" s="9"/>
      <c r="G117" s="18"/>
      <c r="H117" s="9"/>
      <c r="I117" s="9"/>
      <c r="J117" s="18"/>
      <c r="K117" s="18"/>
      <c r="L117" s="70"/>
      <c r="M117" s="4"/>
      <c r="N117" s="18"/>
      <c r="O117" s="118"/>
      <c r="P117" s="115"/>
      <c r="Q117" s="126"/>
      <c r="R117" s="99"/>
      <c r="S117" s="9"/>
      <c r="T117" s="9"/>
      <c r="U117" s="9"/>
      <c r="V117" s="9"/>
      <c r="W117" s="9"/>
      <c r="X117" s="9"/>
      <c r="Y117" s="9"/>
      <c r="Z117" s="9"/>
      <c r="AA117" s="9"/>
      <c r="AB117" s="99"/>
      <c r="AC117" s="18"/>
      <c r="AD117" s="112"/>
      <c r="AE117" s="99"/>
      <c r="AF117" s="99"/>
      <c r="AG117" s="9"/>
      <c r="AH117" s="9"/>
      <c r="AI117" s="9"/>
      <c r="AJ117" s="99"/>
      <c r="AK117" s="9"/>
      <c r="AL117" s="9"/>
      <c r="AM117" s="9"/>
      <c r="AN117" s="99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18"/>
      <c r="H118" s="9"/>
      <c r="I118" s="9"/>
      <c r="J118" s="18"/>
      <c r="K118" s="18"/>
      <c r="L118" s="70"/>
      <c r="M118" s="4"/>
      <c r="N118" s="18"/>
      <c r="O118" s="118"/>
      <c r="P118" s="114"/>
      <c r="Q118" s="115"/>
      <c r="R118" s="116"/>
      <c r="S118" s="9"/>
      <c r="T118" s="9"/>
      <c r="U118" s="9"/>
      <c r="V118" s="9"/>
      <c r="W118" s="9"/>
      <c r="X118" s="9"/>
      <c r="Y118" s="9"/>
      <c r="Z118" s="9"/>
      <c r="AA118" s="9"/>
      <c r="AB118" s="99"/>
      <c r="AC118" s="18"/>
      <c r="AD118" s="114"/>
      <c r="AE118" s="115"/>
      <c r="AF118" s="116"/>
      <c r="AG118" s="9"/>
      <c r="AH118" s="9"/>
      <c r="AI118" s="9"/>
      <c r="AJ118" s="116"/>
      <c r="AK118" s="9"/>
      <c r="AL118" s="9"/>
      <c r="AM118" s="9"/>
      <c r="AN118" s="116"/>
      <c r="AO118" s="9"/>
      <c r="AP118" s="9"/>
      <c r="AQ118" s="9"/>
    </row>
    <row r="119" spans="1:43" ht="15" customHeight="1">
      <c r="A119" s="4"/>
      <c r="B119" s="4"/>
      <c r="C119" s="4"/>
      <c r="D119" s="4"/>
      <c r="E119" s="9"/>
      <c r="F119" s="9"/>
      <c r="G119" s="18"/>
      <c r="H119" s="9"/>
      <c r="I119" s="9"/>
      <c r="J119" s="18"/>
      <c r="K119" s="18"/>
      <c r="L119" s="70"/>
      <c r="M119" s="4"/>
      <c r="N119" s="18"/>
      <c r="O119" s="118"/>
      <c r="P119" s="114"/>
      <c r="Q119" s="115"/>
      <c r="R119" s="116"/>
      <c r="S119" s="116"/>
      <c r="T119" s="121"/>
      <c r="U119" s="122"/>
      <c r="V119" s="116"/>
      <c r="W119" s="121"/>
      <c r="X119" s="122"/>
      <c r="Y119" s="116"/>
      <c r="Z119" s="121"/>
      <c r="AA119" s="122"/>
      <c r="AB119" s="99"/>
      <c r="AC119" s="18"/>
      <c r="AD119" s="99"/>
      <c r="AE119" s="99"/>
      <c r="AF119" s="99"/>
      <c r="AG119" s="99"/>
      <c r="AH119" s="121"/>
      <c r="AI119" s="122"/>
      <c r="AJ119" s="116"/>
      <c r="AK119" s="116"/>
      <c r="AL119" s="121"/>
      <c r="AM119" s="122"/>
      <c r="AN119" s="116"/>
      <c r="AO119" s="116"/>
      <c r="AP119" s="121"/>
      <c r="AQ119" s="121"/>
    </row>
    <row r="120" spans="1:43" ht="15" customHeight="1">
      <c r="A120" s="4"/>
      <c r="B120" s="4"/>
      <c r="C120" s="4"/>
      <c r="D120" s="4"/>
      <c r="E120" s="9"/>
      <c r="F120" s="9"/>
      <c r="G120" s="18"/>
      <c r="H120" s="9"/>
      <c r="I120" s="9"/>
      <c r="J120" s="18"/>
      <c r="K120" s="18"/>
      <c r="L120" s="70"/>
      <c r="M120" s="4"/>
      <c r="N120" s="18"/>
      <c r="O120" s="118"/>
      <c r="P120" s="173"/>
      <c r="Q120" s="173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18"/>
      <c r="AD120" s="111"/>
      <c r="AE120" s="111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</row>
    <row r="121" spans="1:43" ht="15" customHeight="1">
      <c r="A121" s="4"/>
      <c r="B121" s="4"/>
      <c r="C121" s="4"/>
      <c r="D121" s="4"/>
      <c r="E121" s="9"/>
      <c r="F121" s="9"/>
      <c r="G121" s="18"/>
      <c r="H121" s="9"/>
      <c r="I121" s="9"/>
      <c r="J121" s="18"/>
      <c r="K121" s="18"/>
      <c r="L121" s="70"/>
      <c r="M121" s="4"/>
      <c r="N121" s="18"/>
      <c r="O121" s="118"/>
      <c r="P121" s="115"/>
      <c r="Q121" s="126"/>
      <c r="R121" s="99"/>
      <c r="S121" s="9"/>
      <c r="T121" s="9"/>
      <c r="U121" s="9"/>
      <c r="V121" s="9"/>
      <c r="W121" s="9"/>
      <c r="X121" s="9"/>
      <c r="Y121" s="9"/>
      <c r="Z121" s="9"/>
      <c r="AA121" s="9"/>
      <c r="AB121" s="99"/>
      <c r="AC121" s="18"/>
      <c r="AD121" s="112"/>
      <c r="AE121" s="99"/>
      <c r="AF121" s="99"/>
      <c r="AG121" s="9"/>
      <c r="AH121" s="9"/>
      <c r="AI121" s="9"/>
      <c r="AJ121" s="99"/>
      <c r="AK121" s="9"/>
      <c r="AL121" s="9"/>
      <c r="AM121" s="9"/>
      <c r="AN121" s="99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18"/>
      <c r="H122" s="9"/>
      <c r="I122" s="9"/>
      <c r="J122" s="18"/>
      <c r="K122" s="18"/>
      <c r="L122" s="70"/>
      <c r="M122" s="4"/>
      <c r="N122" s="18"/>
      <c r="O122" s="118"/>
      <c r="P122" s="114"/>
      <c r="Q122" s="115"/>
      <c r="R122" s="116"/>
      <c r="S122" s="9"/>
      <c r="T122" s="9"/>
      <c r="U122" s="9"/>
      <c r="V122" s="9"/>
      <c r="W122" s="9"/>
      <c r="X122" s="9"/>
      <c r="Y122" s="9"/>
      <c r="Z122" s="9"/>
      <c r="AA122" s="9"/>
      <c r="AB122" s="99"/>
      <c r="AC122" s="18"/>
      <c r="AD122" s="114"/>
      <c r="AE122" s="115"/>
      <c r="AF122" s="99"/>
      <c r="AG122" s="9"/>
      <c r="AH122" s="9"/>
      <c r="AI122" s="9"/>
      <c r="AJ122" s="116"/>
      <c r="AK122" s="9"/>
      <c r="AL122" s="9"/>
      <c r="AM122" s="9"/>
      <c r="AN122" s="116"/>
      <c r="AO122" s="9"/>
      <c r="AP122" s="9"/>
      <c r="AQ122" s="9"/>
    </row>
    <row r="123" spans="1:43" ht="15" customHeight="1">
      <c r="A123" s="4"/>
      <c r="B123" s="4"/>
      <c r="C123" s="4"/>
      <c r="D123" s="4"/>
      <c r="E123" s="9"/>
      <c r="F123" s="9"/>
      <c r="G123" s="18"/>
      <c r="H123" s="9"/>
      <c r="I123" s="9"/>
      <c r="J123" s="18"/>
      <c r="K123" s="18"/>
      <c r="L123" s="70"/>
      <c r="M123" s="4"/>
      <c r="N123" s="18"/>
      <c r="O123" s="118"/>
      <c r="P123" s="126"/>
      <c r="Q123" s="126"/>
      <c r="R123" s="99"/>
      <c r="S123" s="116"/>
      <c r="T123" s="121"/>
      <c r="U123" s="122"/>
      <c r="V123" s="116"/>
      <c r="W123" s="121"/>
      <c r="X123" s="122"/>
      <c r="Y123" s="116"/>
      <c r="Z123" s="121"/>
      <c r="AA123" s="122"/>
      <c r="AB123" s="99"/>
      <c r="AC123" s="18"/>
      <c r="AD123" s="114"/>
      <c r="AE123" s="115"/>
      <c r="AF123" s="99"/>
      <c r="AG123" s="116"/>
      <c r="AH123" s="121"/>
      <c r="AI123" s="122"/>
      <c r="AJ123" s="99"/>
      <c r="AK123" s="116"/>
      <c r="AL123" s="121"/>
      <c r="AM123" s="122"/>
      <c r="AN123" s="99"/>
      <c r="AO123" s="116"/>
      <c r="AP123" s="121"/>
      <c r="AQ123" s="122"/>
    </row>
    <row r="124" spans="1:43" ht="15" customHeight="1">
      <c r="A124" s="4"/>
      <c r="B124" s="4"/>
      <c r="C124" s="4"/>
      <c r="D124" s="4"/>
      <c r="E124" s="9"/>
      <c r="F124" s="9"/>
      <c r="G124" s="18"/>
      <c r="H124" s="9"/>
      <c r="I124" s="9"/>
      <c r="J124" s="18"/>
      <c r="K124" s="18"/>
      <c r="L124" s="70"/>
      <c r="M124" s="4"/>
      <c r="N124" s="18"/>
      <c r="O124" s="118"/>
      <c r="P124" s="173"/>
      <c r="Q124" s="173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18"/>
      <c r="AD124" s="111"/>
      <c r="AE124" s="111"/>
      <c r="AF124" s="116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</row>
    <row r="125" spans="1:43" ht="15" customHeight="1">
      <c r="A125" s="4"/>
      <c r="B125" s="4"/>
      <c r="C125" s="4"/>
      <c r="D125" s="4"/>
      <c r="E125" s="9"/>
      <c r="F125" s="9"/>
      <c r="G125" s="18"/>
      <c r="H125" s="9"/>
      <c r="I125" s="9"/>
      <c r="J125" s="18"/>
      <c r="K125" s="18"/>
      <c r="L125" s="70"/>
      <c r="M125" s="4"/>
      <c r="N125" s="18"/>
      <c r="O125" s="118"/>
      <c r="P125" s="115"/>
      <c r="Q125" s="126"/>
      <c r="R125" s="99"/>
      <c r="S125" s="9"/>
      <c r="T125" s="9"/>
      <c r="U125" s="9"/>
      <c r="V125" s="9"/>
      <c r="W125" s="9"/>
      <c r="X125" s="9"/>
      <c r="Y125" s="9"/>
      <c r="Z125" s="9"/>
      <c r="AA125" s="9"/>
      <c r="AB125" s="99"/>
      <c r="AC125" s="18"/>
      <c r="AD125" s="112"/>
      <c r="AE125" s="99"/>
      <c r="AF125" s="116"/>
      <c r="AG125" s="9"/>
      <c r="AH125" s="9"/>
      <c r="AI125" s="9"/>
      <c r="AJ125" s="99"/>
      <c r="AK125" s="9"/>
      <c r="AL125" s="9"/>
      <c r="AM125" s="9"/>
      <c r="AN125" s="99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18"/>
      <c r="H126" s="9"/>
      <c r="I126" s="9"/>
      <c r="J126" s="18"/>
      <c r="K126" s="18"/>
      <c r="L126" s="70"/>
      <c r="M126" s="4"/>
      <c r="N126" s="18"/>
      <c r="O126" s="118"/>
      <c r="P126" s="114"/>
      <c r="Q126" s="115"/>
      <c r="R126" s="116"/>
      <c r="S126" s="9"/>
      <c r="T126" s="9"/>
      <c r="U126" s="9"/>
      <c r="V126" s="9"/>
      <c r="W126" s="9"/>
      <c r="X126" s="9"/>
      <c r="Y126" s="9"/>
      <c r="Z126" s="9"/>
      <c r="AA126" s="9"/>
      <c r="AB126" s="99"/>
      <c r="AC126" s="18"/>
      <c r="AD126" s="114"/>
      <c r="AE126" s="115"/>
      <c r="AF126" s="99"/>
      <c r="AG126" s="9"/>
      <c r="AH126" s="9"/>
      <c r="AI126" s="9"/>
      <c r="AJ126" s="116"/>
      <c r="AK126" s="9"/>
      <c r="AL126" s="9"/>
      <c r="AM126" s="9"/>
      <c r="AN126" s="116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18"/>
      <c r="H127" s="9"/>
      <c r="I127" s="9"/>
      <c r="J127" s="18"/>
      <c r="K127" s="18"/>
      <c r="L127" s="70"/>
      <c r="M127" s="4"/>
      <c r="N127" s="18"/>
      <c r="O127" s="118"/>
      <c r="P127" s="126"/>
      <c r="Q127" s="126"/>
      <c r="R127" s="99"/>
      <c r="S127" s="99"/>
      <c r="T127" s="121"/>
      <c r="U127" s="122"/>
      <c r="V127" s="116"/>
      <c r="W127" s="121"/>
      <c r="X127" s="122"/>
      <c r="Y127" s="116"/>
      <c r="Z127" s="121"/>
      <c r="AA127" s="121"/>
      <c r="AB127" s="121"/>
      <c r="AC127" s="121"/>
      <c r="AD127" s="114"/>
      <c r="AE127" s="115"/>
      <c r="AF127" s="99"/>
      <c r="AG127" s="9"/>
      <c r="AH127" s="9"/>
      <c r="AI127" s="9"/>
      <c r="AJ127" s="116"/>
      <c r="AK127" s="9"/>
      <c r="AL127" s="9"/>
      <c r="AM127" s="9"/>
      <c r="AN127" s="116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18"/>
      <c r="H128" s="9"/>
      <c r="I128" s="9"/>
      <c r="J128" s="18"/>
      <c r="K128" s="18"/>
      <c r="L128" s="70"/>
      <c r="M128" s="4"/>
      <c r="N128" s="18"/>
      <c r="O128" s="118"/>
      <c r="P128" s="115"/>
      <c r="Q128" s="115"/>
      <c r="R128" s="99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14"/>
      <c r="AE128" s="115"/>
      <c r="AF128" s="99"/>
      <c r="AG128" s="9"/>
      <c r="AH128" s="9"/>
      <c r="AI128" s="9"/>
      <c r="AJ128" s="116"/>
      <c r="AK128" s="9"/>
      <c r="AL128" s="9"/>
      <c r="AM128" s="9"/>
      <c r="AN128" s="116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18"/>
      <c r="H129" s="9"/>
      <c r="I129" s="9"/>
      <c r="J129" s="18"/>
      <c r="K129" s="18"/>
      <c r="L129" s="70"/>
      <c r="M129" s="4"/>
      <c r="N129" s="18"/>
      <c r="O129" s="118"/>
      <c r="P129" s="115"/>
      <c r="Q129" s="126"/>
      <c r="R129" s="99"/>
      <c r="S129" s="9"/>
      <c r="T129" s="9"/>
      <c r="U129" s="9"/>
      <c r="V129" s="9"/>
      <c r="W129" s="9"/>
      <c r="X129" s="9"/>
      <c r="Y129" s="9"/>
      <c r="Z129" s="9"/>
      <c r="AA129" s="9"/>
      <c r="AB129" s="99"/>
      <c r="AC129" s="18"/>
      <c r="AD129" s="114"/>
      <c r="AE129" s="115"/>
      <c r="AF129" s="99"/>
      <c r="AG129" s="9"/>
      <c r="AH129" s="9"/>
      <c r="AI129" s="9"/>
      <c r="AJ129" s="116"/>
      <c r="AK129" s="9"/>
      <c r="AL129" s="9"/>
      <c r="AM129" s="9"/>
      <c r="AN129" s="116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18"/>
      <c r="H130" s="9"/>
      <c r="I130" s="9"/>
      <c r="J130" s="18"/>
      <c r="K130" s="18"/>
      <c r="L130" s="70"/>
      <c r="M130" s="4"/>
      <c r="N130" s="18"/>
      <c r="O130" s="118"/>
      <c r="P130" s="114"/>
      <c r="Q130" s="115"/>
      <c r="R130" s="116"/>
      <c r="S130" s="9"/>
      <c r="T130" s="9"/>
      <c r="U130" s="9"/>
      <c r="V130" s="9"/>
      <c r="W130" s="9"/>
      <c r="X130" s="9"/>
      <c r="Y130" s="9"/>
      <c r="Z130" s="9"/>
      <c r="AA130" s="9"/>
      <c r="AB130" s="99"/>
      <c r="AC130" s="18"/>
      <c r="AD130" s="114"/>
      <c r="AE130" s="115"/>
      <c r="AF130" s="99"/>
      <c r="AG130" s="9"/>
      <c r="AH130" s="9"/>
      <c r="AI130" s="9"/>
      <c r="AJ130" s="116"/>
      <c r="AK130" s="9"/>
      <c r="AL130" s="9"/>
      <c r="AM130" s="9"/>
      <c r="AN130" s="116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18"/>
      <c r="H131" s="9"/>
      <c r="I131" s="9"/>
      <c r="J131" s="18"/>
      <c r="K131" s="18"/>
      <c r="L131" s="70"/>
      <c r="M131" s="4"/>
      <c r="N131" s="18"/>
      <c r="O131" s="118"/>
      <c r="P131" s="114"/>
      <c r="Q131" s="115"/>
      <c r="R131" s="116"/>
      <c r="S131" s="116"/>
      <c r="T131" s="121"/>
      <c r="U131" s="122"/>
      <c r="V131" s="116"/>
      <c r="W131" s="121"/>
      <c r="X131" s="122"/>
      <c r="Y131" s="116"/>
      <c r="Z131" s="121"/>
      <c r="AA131" s="122"/>
      <c r="AB131" s="99"/>
      <c r="AC131" s="18"/>
      <c r="AD131" s="114"/>
      <c r="AE131" s="115"/>
      <c r="AF131" s="99"/>
      <c r="AG131" s="9"/>
      <c r="AH131" s="9"/>
      <c r="AI131" s="9"/>
      <c r="AJ131" s="116"/>
      <c r="AK131" s="9"/>
      <c r="AL131" s="9"/>
      <c r="AM131" s="9"/>
      <c r="AN131" s="116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18"/>
      <c r="H132" s="9"/>
      <c r="I132" s="9"/>
      <c r="J132" s="18"/>
      <c r="K132" s="18"/>
      <c r="L132" s="70"/>
      <c r="M132" s="4"/>
      <c r="N132" s="18"/>
      <c r="O132" s="118"/>
      <c r="P132" s="115"/>
      <c r="Q132" s="115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114"/>
      <c r="AE132" s="115"/>
      <c r="AF132" s="99"/>
      <c r="AG132" s="9"/>
      <c r="AH132" s="9"/>
      <c r="AI132" s="9"/>
      <c r="AJ132" s="116"/>
      <c r="AK132" s="9"/>
      <c r="AL132" s="9"/>
      <c r="AM132" s="9"/>
      <c r="AN132" s="116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18"/>
      <c r="H133" s="9"/>
      <c r="I133" s="9"/>
      <c r="J133" s="18"/>
      <c r="K133" s="18"/>
      <c r="L133" s="70"/>
      <c r="M133" s="4"/>
      <c r="N133" s="18"/>
      <c r="O133" s="118"/>
      <c r="P133" s="115"/>
      <c r="Q133" s="126"/>
      <c r="R133" s="99"/>
      <c r="S133" s="9"/>
      <c r="T133" s="9"/>
      <c r="U133" s="9"/>
      <c r="V133" s="9"/>
      <c r="W133" s="9"/>
      <c r="X133" s="9"/>
      <c r="Y133" s="9"/>
      <c r="Z133" s="9"/>
      <c r="AA133" s="9"/>
      <c r="AB133" s="99"/>
      <c r="AC133" s="99"/>
      <c r="AD133" s="114"/>
      <c r="AE133" s="115"/>
      <c r="AF133" s="99"/>
      <c r="AG133" s="9"/>
      <c r="AH133" s="9"/>
      <c r="AI133" s="9"/>
      <c r="AJ133" s="116"/>
      <c r="AK133" s="9"/>
      <c r="AL133" s="9"/>
      <c r="AM133" s="9"/>
      <c r="AN133" s="116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18"/>
      <c r="H134" s="9"/>
      <c r="I134" s="9"/>
      <c r="J134" s="18"/>
      <c r="K134" s="18"/>
      <c r="L134" s="70"/>
      <c r="M134" s="4"/>
      <c r="N134" s="18"/>
      <c r="O134" s="118"/>
      <c r="P134" s="114"/>
      <c r="Q134" s="115"/>
      <c r="R134" s="116"/>
      <c r="S134" s="9"/>
      <c r="T134" s="9"/>
      <c r="U134" s="9"/>
      <c r="V134" s="9"/>
      <c r="W134" s="9"/>
      <c r="X134" s="9"/>
      <c r="Y134" s="9"/>
      <c r="Z134" s="9"/>
      <c r="AA134" s="9"/>
      <c r="AB134" s="99"/>
      <c r="AC134" s="99"/>
      <c r="AD134" s="114"/>
      <c r="AE134" s="115"/>
      <c r="AF134" s="99"/>
      <c r="AG134" s="9"/>
      <c r="AH134" s="9"/>
      <c r="AI134" s="9"/>
      <c r="AJ134" s="116"/>
      <c r="AK134" s="9"/>
      <c r="AL134" s="9"/>
      <c r="AM134" s="9"/>
      <c r="AN134" s="116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18"/>
      <c r="H135" s="9"/>
      <c r="I135" s="9"/>
      <c r="J135" s="18"/>
      <c r="K135" s="18"/>
      <c r="L135" s="70"/>
      <c r="M135" s="4"/>
      <c r="N135" s="18"/>
      <c r="O135" s="118"/>
      <c r="P135" s="126"/>
      <c r="Q135" s="126"/>
      <c r="R135" s="99"/>
      <c r="S135" s="99"/>
      <c r="T135" s="121"/>
      <c r="U135" s="122"/>
      <c r="V135" s="116"/>
      <c r="W135" s="121"/>
      <c r="X135" s="122"/>
      <c r="Y135" s="116"/>
      <c r="Z135" s="121"/>
      <c r="AA135" s="121"/>
      <c r="AB135" s="121"/>
      <c r="AC135" s="18"/>
      <c r="AD135" s="114"/>
      <c r="AE135" s="115"/>
      <c r="AF135" s="99"/>
      <c r="AG135" s="9"/>
      <c r="AH135" s="9"/>
      <c r="AI135" s="9"/>
      <c r="AJ135" s="116"/>
      <c r="AK135" s="9"/>
      <c r="AL135" s="9"/>
      <c r="AM135" s="9"/>
      <c r="AN135" s="116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18"/>
      <c r="H136" s="9"/>
      <c r="I136" s="9"/>
      <c r="J136" s="18"/>
      <c r="K136" s="18"/>
      <c r="L136" s="70"/>
      <c r="M136" s="4"/>
      <c r="N136" s="18"/>
      <c r="O136" s="118"/>
      <c r="P136" s="115"/>
      <c r="Q136" s="115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111"/>
      <c r="AD136" s="114"/>
      <c r="AE136" s="115"/>
      <c r="AF136" s="99"/>
      <c r="AG136" s="9"/>
      <c r="AH136" s="9"/>
      <c r="AI136" s="9"/>
      <c r="AJ136" s="116"/>
      <c r="AK136" s="9"/>
      <c r="AL136" s="9"/>
      <c r="AM136" s="9"/>
      <c r="AN136" s="116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18"/>
      <c r="H137" s="9"/>
      <c r="I137" s="9"/>
      <c r="J137" s="18"/>
      <c r="K137" s="18"/>
      <c r="L137" s="70"/>
      <c r="M137" s="4"/>
      <c r="N137" s="18"/>
      <c r="O137" s="118"/>
      <c r="P137" s="115"/>
      <c r="Q137" s="126"/>
      <c r="R137" s="99"/>
      <c r="S137" s="9"/>
      <c r="T137" s="9"/>
      <c r="U137" s="9"/>
      <c r="V137" s="9"/>
      <c r="W137" s="9"/>
      <c r="X137" s="9"/>
      <c r="Y137" s="9"/>
      <c r="Z137" s="9"/>
      <c r="AA137" s="9"/>
      <c r="AB137" s="99"/>
      <c r="AC137" s="127"/>
      <c r="AD137" s="114"/>
      <c r="AE137" s="115"/>
      <c r="AF137" s="99"/>
      <c r="AG137" s="9"/>
      <c r="AH137" s="9"/>
      <c r="AI137" s="9"/>
      <c r="AJ137" s="116"/>
      <c r="AK137" s="9"/>
      <c r="AL137" s="9"/>
      <c r="AM137" s="9"/>
      <c r="AN137" s="116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18"/>
      <c r="H138" s="9"/>
      <c r="I138" s="9"/>
      <c r="J138" s="18"/>
      <c r="K138" s="18"/>
      <c r="L138" s="70"/>
      <c r="M138" s="4"/>
      <c r="N138" s="18"/>
      <c r="O138" s="118"/>
      <c r="P138" s="114"/>
      <c r="Q138" s="115"/>
      <c r="R138" s="99"/>
      <c r="S138" s="9"/>
      <c r="T138" s="9"/>
      <c r="U138" s="9"/>
      <c r="V138" s="9"/>
      <c r="W138" s="9"/>
      <c r="X138" s="9"/>
      <c r="Y138" s="9"/>
      <c r="Z138" s="9"/>
      <c r="AA138" s="9"/>
      <c r="AB138" s="99"/>
      <c r="AC138" s="127"/>
      <c r="AD138" s="114"/>
      <c r="AE138" s="115"/>
      <c r="AF138" s="99"/>
      <c r="AG138" s="9"/>
      <c r="AH138" s="9"/>
      <c r="AI138" s="9"/>
      <c r="AJ138" s="116"/>
      <c r="AK138" s="9"/>
      <c r="AL138" s="9"/>
      <c r="AM138" s="9"/>
      <c r="AN138" s="116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18"/>
      <c r="H139" s="9"/>
      <c r="I139" s="9"/>
      <c r="J139" s="18"/>
      <c r="K139" s="18"/>
      <c r="L139" s="70"/>
      <c r="M139" s="4"/>
      <c r="N139" s="18"/>
      <c r="O139" s="118"/>
      <c r="P139" s="114"/>
      <c r="Q139" s="115"/>
      <c r="R139" s="99"/>
      <c r="S139" s="116"/>
      <c r="T139" s="121"/>
      <c r="U139" s="122"/>
      <c r="V139" s="116"/>
      <c r="W139" s="121"/>
      <c r="X139" s="122"/>
      <c r="Y139" s="116"/>
      <c r="Z139" s="121"/>
      <c r="AA139" s="122"/>
      <c r="AB139" s="99"/>
      <c r="AC139" s="127"/>
      <c r="AD139" s="114"/>
      <c r="AE139" s="115"/>
      <c r="AF139" s="99"/>
      <c r="AG139" s="9"/>
      <c r="AH139" s="9"/>
      <c r="AI139" s="9"/>
      <c r="AJ139" s="116"/>
      <c r="AK139" s="9"/>
      <c r="AL139" s="9"/>
      <c r="AM139" s="9"/>
      <c r="AN139" s="116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18"/>
      <c r="H140" s="9"/>
      <c r="I140" s="9"/>
      <c r="J140" s="18"/>
      <c r="K140" s="18"/>
      <c r="L140" s="70"/>
      <c r="M140" s="4"/>
      <c r="N140" s="18"/>
      <c r="O140" s="118"/>
      <c r="P140" s="115"/>
      <c r="Q140" s="115"/>
      <c r="R140" s="116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114"/>
      <c r="AE140" s="115"/>
      <c r="AF140" s="99"/>
      <c r="AG140" s="9"/>
      <c r="AH140" s="9"/>
      <c r="AI140" s="9"/>
      <c r="AJ140" s="116"/>
      <c r="AK140" s="9"/>
      <c r="AL140" s="9"/>
      <c r="AM140" s="9"/>
      <c r="AN140" s="116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18"/>
      <c r="H141" s="9"/>
      <c r="I141" s="9"/>
      <c r="J141" s="18"/>
      <c r="K141" s="18"/>
      <c r="L141" s="70"/>
      <c r="M141" s="4"/>
      <c r="N141" s="18"/>
      <c r="O141" s="118"/>
      <c r="P141" s="115"/>
      <c r="Q141" s="126"/>
      <c r="R141" s="116"/>
      <c r="S141" s="9"/>
      <c r="T141" s="9"/>
      <c r="U141" s="9"/>
      <c r="V141" s="9"/>
      <c r="W141" s="9"/>
      <c r="X141" s="9"/>
      <c r="Y141" s="9"/>
      <c r="Z141" s="9"/>
      <c r="AA141" s="9"/>
      <c r="AB141" s="99"/>
      <c r="AC141" s="99"/>
      <c r="AD141" s="114"/>
      <c r="AE141" s="115"/>
      <c r="AF141" s="99"/>
      <c r="AG141" s="9"/>
      <c r="AH141" s="9"/>
      <c r="AI141" s="9"/>
      <c r="AJ141" s="116"/>
      <c r="AK141" s="9"/>
      <c r="AL141" s="9"/>
      <c r="AM141" s="9"/>
      <c r="AN141" s="116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18"/>
      <c r="H142" s="9"/>
      <c r="I142" s="9"/>
      <c r="J142" s="18"/>
      <c r="K142" s="18"/>
      <c r="L142" s="70"/>
      <c r="M142" s="4"/>
      <c r="N142" s="18"/>
      <c r="O142" s="118"/>
      <c r="P142" s="114"/>
      <c r="Q142" s="115"/>
      <c r="R142" s="99"/>
      <c r="S142" s="9"/>
      <c r="T142" s="9"/>
      <c r="U142" s="9"/>
      <c r="V142" s="9"/>
      <c r="W142" s="9"/>
      <c r="X142" s="9"/>
      <c r="Y142" s="9"/>
      <c r="Z142" s="9"/>
      <c r="AA142" s="9"/>
      <c r="AB142" s="99"/>
      <c r="AC142" s="99"/>
      <c r="AD142" s="114"/>
      <c r="AE142" s="115"/>
      <c r="AF142" s="99"/>
      <c r="AG142" s="9"/>
      <c r="AH142" s="9"/>
      <c r="AI142" s="9"/>
      <c r="AJ142" s="116"/>
      <c r="AK142" s="9"/>
      <c r="AL142" s="9"/>
      <c r="AM142" s="9"/>
      <c r="AN142" s="116"/>
      <c r="AO142" s="9"/>
      <c r="AP142" s="9"/>
      <c r="AQ142" s="9"/>
    </row>
    <row r="143" spans="1:43" ht="15" customHeight="1">
      <c r="A143" s="4"/>
      <c r="B143" s="4"/>
      <c r="C143" s="4"/>
      <c r="D143" s="4"/>
      <c r="E143" s="9"/>
      <c r="F143" s="9"/>
      <c r="G143" s="18"/>
      <c r="H143" s="9"/>
      <c r="I143" s="9"/>
      <c r="J143" s="18"/>
      <c r="K143" s="18"/>
      <c r="L143" s="70"/>
      <c r="M143" s="4"/>
      <c r="N143" s="18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</row>
    <row r="144" spans="1:43" ht="15" customHeight="1">
      <c r="A144" s="4"/>
      <c r="B144" s="4"/>
      <c r="C144" s="4"/>
      <c r="D144" s="4"/>
      <c r="E144" s="9"/>
      <c r="F144" s="9"/>
      <c r="G144" s="18"/>
      <c r="H144" s="9"/>
      <c r="I144" s="9"/>
      <c r="J144" s="18"/>
      <c r="K144" s="18"/>
      <c r="L144" s="70"/>
      <c r="M144" s="4"/>
      <c r="N144" s="18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</row>
    <row r="145" spans="1:29" ht="15" customHeight="1">
      <c r="A145" s="4"/>
      <c r="B145" s="4"/>
      <c r="C145" s="4"/>
      <c r="D145" s="4"/>
      <c r="E145" s="9"/>
      <c r="F145" s="9"/>
      <c r="G145" s="18"/>
      <c r="H145" s="9"/>
      <c r="I145" s="9"/>
      <c r="J145" s="18"/>
      <c r="K145" s="18"/>
      <c r="L145" s="70"/>
      <c r="M145" s="4"/>
      <c r="N145" s="18"/>
      <c r="O145" s="93"/>
      <c r="P145" s="128"/>
      <c r="Q145" s="12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</row>
    <row r="146" spans="1:43" ht="15" customHeight="1">
      <c r="A146" s="4"/>
      <c r="B146" s="4"/>
      <c r="C146" s="4"/>
      <c r="D146" s="4"/>
      <c r="E146" s="9"/>
      <c r="F146" s="9"/>
      <c r="G146" s="18"/>
      <c r="H146" s="9"/>
      <c r="I146" s="9"/>
      <c r="J146" s="18"/>
      <c r="K146" s="18"/>
      <c r="L146" s="70"/>
      <c r="M146" s="4"/>
      <c r="N146" s="18"/>
      <c r="O146" s="99"/>
      <c r="P146" s="173"/>
      <c r="Q146" s="173"/>
      <c r="R146" s="99"/>
      <c r="S146" s="18"/>
      <c r="T146" s="18"/>
      <c r="U146" s="18"/>
      <c r="V146" s="18"/>
      <c r="W146" s="18"/>
      <c r="X146" s="18"/>
      <c r="Y146" s="18"/>
      <c r="Z146" s="18"/>
      <c r="AA146" s="18"/>
      <c r="AB146" s="99"/>
      <c r="AC146" s="18"/>
      <c r="AD146" s="111"/>
      <c r="AE146" s="111"/>
      <c r="AF146" s="99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</row>
    <row r="147" spans="1:43" ht="15" customHeight="1">
      <c r="A147" s="4"/>
      <c r="B147" s="4"/>
      <c r="C147" s="4"/>
      <c r="D147" s="4"/>
      <c r="E147" s="9"/>
      <c r="F147" s="9"/>
      <c r="G147" s="18"/>
      <c r="H147" s="9"/>
      <c r="I147" s="9"/>
      <c r="J147" s="18"/>
      <c r="K147" s="18"/>
      <c r="L147" s="70"/>
      <c r="M147" s="4"/>
      <c r="N147" s="18"/>
      <c r="O147" s="99"/>
      <c r="P147" s="115"/>
      <c r="Q147" s="126"/>
      <c r="R147" s="99"/>
      <c r="S147" s="9"/>
      <c r="T147" s="9"/>
      <c r="U147" s="9"/>
      <c r="V147" s="9"/>
      <c r="W147" s="9"/>
      <c r="X147" s="9"/>
      <c r="Y147" s="9"/>
      <c r="Z147" s="9"/>
      <c r="AA147" s="9"/>
      <c r="AB147" s="99"/>
      <c r="AC147" s="18"/>
      <c r="AD147" s="112"/>
      <c r="AE147" s="99"/>
      <c r="AF147" s="99"/>
      <c r="AG147" s="9"/>
      <c r="AH147" s="9"/>
      <c r="AI147" s="9"/>
      <c r="AJ147" s="99"/>
      <c r="AK147" s="9"/>
      <c r="AL147" s="9"/>
      <c r="AM147" s="9"/>
      <c r="AN147" s="99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18"/>
      <c r="H148" s="9"/>
      <c r="I148" s="9"/>
      <c r="J148" s="18"/>
      <c r="K148" s="18"/>
      <c r="L148" s="70"/>
      <c r="M148" s="4"/>
      <c r="N148" s="18"/>
      <c r="O148" s="99"/>
      <c r="P148" s="114"/>
      <c r="Q148" s="115"/>
      <c r="R148" s="116"/>
      <c r="S148" s="9"/>
      <c r="T148" s="9"/>
      <c r="U148" s="9"/>
      <c r="V148" s="9"/>
      <c r="W148" s="9"/>
      <c r="X148" s="9"/>
      <c r="Y148" s="9"/>
      <c r="Z148" s="9"/>
      <c r="AA148" s="9"/>
      <c r="AB148" s="99"/>
      <c r="AC148" s="18"/>
      <c r="AD148" s="114"/>
      <c r="AE148" s="115"/>
      <c r="AF148" s="116"/>
      <c r="AG148" s="9"/>
      <c r="AH148" s="9"/>
      <c r="AI148" s="9"/>
      <c r="AJ148" s="116"/>
      <c r="AK148" s="9"/>
      <c r="AL148" s="9"/>
      <c r="AM148" s="9"/>
      <c r="AN148" s="116"/>
      <c r="AO148" s="9"/>
      <c r="AP148" s="9"/>
      <c r="AQ148" s="9"/>
    </row>
    <row r="149" spans="1:43" ht="15" customHeight="1">
      <c r="A149" s="4"/>
      <c r="B149" s="4"/>
      <c r="C149" s="4"/>
      <c r="D149" s="4"/>
      <c r="E149" s="9"/>
      <c r="F149" s="9"/>
      <c r="G149" s="18"/>
      <c r="H149" s="9"/>
      <c r="I149" s="9"/>
      <c r="J149" s="18"/>
      <c r="K149" s="18"/>
      <c r="L149" s="70"/>
      <c r="M149" s="4"/>
      <c r="N149" s="18"/>
      <c r="O149" s="99"/>
      <c r="P149" s="114"/>
      <c r="Q149" s="115"/>
      <c r="R149" s="116"/>
      <c r="S149" s="116"/>
      <c r="T149" s="121"/>
      <c r="U149" s="122"/>
      <c r="V149" s="116"/>
      <c r="W149" s="121"/>
      <c r="X149" s="122"/>
      <c r="Y149" s="116"/>
      <c r="Z149" s="121"/>
      <c r="AA149" s="122"/>
      <c r="AB149" s="99"/>
      <c r="AC149" s="18"/>
      <c r="AD149" s="114"/>
      <c r="AE149" s="115"/>
      <c r="AF149" s="116"/>
      <c r="AG149" s="116"/>
      <c r="AH149" s="121"/>
      <c r="AI149" s="122"/>
      <c r="AJ149" s="116"/>
      <c r="AK149" s="116"/>
      <c r="AL149" s="121"/>
      <c r="AM149" s="122"/>
      <c r="AN149" s="116"/>
      <c r="AO149" s="116"/>
      <c r="AP149" s="121"/>
      <c r="AQ149" s="122"/>
    </row>
    <row r="150" spans="1:43" ht="15" customHeight="1">
      <c r="A150" s="4"/>
      <c r="B150" s="4"/>
      <c r="C150" s="4"/>
      <c r="D150" s="4"/>
      <c r="E150" s="9"/>
      <c r="F150" s="9"/>
      <c r="G150" s="18"/>
      <c r="H150" s="9"/>
      <c r="I150" s="9"/>
      <c r="J150" s="18"/>
      <c r="K150" s="18"/>
      <c r="L150" s="70"/>
      <c r="M150" s="4"/>
      <c r="N150" s="18"/>
      <c r="O150" s="99"/>
      <c r="P150" s="173"/>
      <c r="Q150" s="173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8"/>
      <c r="AD150" s="111"/>
      <c r="AE150" s="111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</row>
    <row r="151" spans="1:43" ht="15" customHeight="1">
      <c r="A151" s="4"/>
      <c r="B151" s="4"/>
      <c r="C151" s="4"/>
      <c r="D151" s="4"/>
      <c r="E151" s="9"/>
      <c r="F151" s="9"/>
      <c r="G151" s="18"/>
      <c r="H151" s="9"/>
      <c r="I151" s="9"/>
      <c r="J151" s="18"/>
      <c r="K151" s="18"/>
      <c r="L151" s="70"/>
      <c r="M151" s="4"/>
      <c r="N151" s="18"/>
      <c r="O151" s="99"/>
      <c r="P151" s="115"/>
      <c r="Q151" s="126"/>
      <c r="R151" s="99"/>
      <c r="S151" s="9"/>
      <c r="T151" s="9"/>
      <c r="U151" s="9"/>
      <c r="V151" s="9"/>
      <c r="W151" s="9"/>
      <c r="X151" s="9"/>
      <c r="Y151" s="9"/>
      <c r="Z151" s="9"/>
      <c r="AA151" s="9"/>
      <c r="AB151" s="99"/>
      <c r="AC151" s="18"/>
      <c r="AD151" s="112"/>
      <c r="AE151" s="99"/>
      <c r="AF151" s="99"/>
      <c r="AG151" s="9"/>
      <c r="AH151" s="9"/>
      <c r="AI151" s="9"/>
      <c r="AJ151" s="99"/>
      <c r="AK151" s="9"/>
      <c r="AL151" s="9"/>
      <c r="AM151" s="9"/>
      <c r="AN151" s="99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18"/>
      <c r="H152" s="9"/>
      <c r="I152" s="9"/>
      <c r="J152" s="18"/>
      <c r="K152" s="18"/>
      <c r="L152" s="70"/>
      <c r="M152" s="4"/>
      <c r="N152" s="18"/>
      <c r="O152" s="99"/>
      <c r="P152" s="114"/>
      <c r="Q152" s="115"/>
      <c r="R152" s="116"/>
      <c r="S152" s="9"/>
      <c r="T152" s="9"/>
      <c r="U152" s="9"/>
      <c r="V152" s="9"/>
      <c r="W152" s="9"/>
      <c r="X152" s="9"/>
      <c r="Y152" s="9"/>
      <c r="Z152" s="9"/>
      <c r="AA152" s="9"/>
      <c r="AB152" s="99"/>
      <c r="AC152" s="18"/>
      <c r="AD152" s="114"/>
      <c r="AE152" s="115"/>
      <c r="AF152" s="116"/>
      <c r="AG152" s="9"/>
      <c r="AH152" s="9"/>
      <c r="AI152" s="9"/>
      <c r="AJ152" s="116"/>
      <c r="AK152" s="9"/>
      <c r="AL152" s="9"/>
      <c r="AM152" s="9"/>
      <c r="AN152" s="116"/>
      <c r="AO152" s="9"/>
      <c r="AP152" s="9"/>
      <c r="AQ152" s="9"/>
    </row>
    <row r="153" spans="1:43" ht="15" customHeight="1">
      <c r="A153" s="4"/>
      <c r="B153" s="4"/>
      <c r="C153" s="4"/>
      <c r="D153" s="4"/>
      <c r="E153" s="9"/>
      <c r="F153" s="9"/>
      <c r="G153" s="18"/>
      <c r="H153" s="9"/>
      <c r="I153" s="9"/>
      <c r="J153" s="18"/>
      <c r="K153" s="18"/>
      <c r="L153" s="70"/>
      <c r="M153" s="4"/>
      <c r="N153" s="18"/>
      <c r="O153" s="99"/>
      <c r="P153" s="114"/>
      <c r="Q153" s="115"/>
      <c r="R153" s="116"/>
      <c r="S153" s="116"/>
      <c r="T153" s="121"/>
      <c r="U153" s="122"/>
      <c r="V153" s="116"/>
      <c r="W153" s="121"/>
      <c r="X153" s="122"/>
      <c r="Y153" s="116"/>
      <c r="Z153" s="121"/>
      <c r="AA153" s="122"/>
      <c r="AB153" s="99"/>
      <c r="AC153" s="18"/>
      <c r="AD153" s="99"/>
      <c r="AE153" s="99"/>
      <c r="AF153" s="99"/>
      <c r="AG153" s="99"/>
      <c r="AH153" s="121"/>
      <c r="AI153" s="122"/>
      <c r="AJ153" s="116"/>
      <c r="AK153" s="116"/>
      <c r="AL153" s="121"/>
      <c r="AM153" s="122"/>
      <c r="AN153" s="116"/>
      <c r="AO153" s="116"/>
      <c r="AP153" s="121"/>
      <c r="AQ153" s="121"/>
    </row>
    <row r="154" spans="1:43" ht="15" customHeight="1">
      <c r="A154" s="4"/>
      <c r="B154" s="4"/>
      <c r="C154" s="4"/>
      <c r="D154" s="4"/>
      <c r="E154" s="9"/>
      <c r="F154" s="9"/>
      <c r="G154" s="18"/>
      <c r="H154" s="9"/>
      <c r="I154" s="9"/>
      <c r="J154" s="18"/>
      <c r="K154" s="18"/>
      <c r="L154" s="70"/>
      <c r="M154" s="4"/>
      <c r="N154" s="18"/>
      <c r="O154" s="99"/>
      <c r="P154" s="173"/>
      <c r="Q154" s="173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18"/>
      <c r="AD154" s="111"/>
      <c r="AE154" s="111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</row>
    <row r="155" spans="1:43" ht="15" customHeight="1">
      <c r="A155" s="4"/>
      <c r="B155" s="4"/>
      <c r="C155" s="4"/>
      <c r="D155" s="4"/>
      <c r="E155" s="9"/>
      <c r="F155" s="9"/>
      <c r="G155" s="18"/>
      <c r="H155" s="9"/>
      <c r="I155" s="9"/>
      <c r="J155" s="18"/>
      <c r="K155" s="18"/>
      <c r="L155" s="70"/>
      <c r="M155" s="4"/>
      <c r="N155" s="18"/>
      <c r="O155" s="99"/>
      <c r="P155" s="115"/>
      <c r="Q155" s="126"/>
      <c r="R155" s="99"/>
      <c r="S155" s="9"/>
      <c r="T155" s="9"/>
      <c r="U155" s="9"/>
      <c r="V155" s="9"/>
      <c r="W155" s="9"/>
      <c r="X155" s="9"/>
      <c r="Y155" s="9"/>
      <c r="Z155" s="9"/>
      <c r="AA155" s="9"/>
      <c r="AB155" s="99"/>
      <c r="AC155" s="18"/>
      <c r="AD155" s="112"/>
      <c r="AE155" s="99"/>
      <c r="AF155" s="99"/>
      <c r="AG155" s="9"/>
      <c r="AH155" s="9"/>
      <c r="AI155" s="9"/>
      <c r="AJ155" s="99"/>
      <c r="AK155" s="9"/>
      <c r="AL155" s="9"/>
      <c r="AM155" s="9"/>
      <c r="AN155" s="99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18"/>
      <c r="H156" s="9"/>
      <c r="I156" s="9"/>
      <c r="J156" s="18"/>
      <c r="K156" s="18"/>
      <c r="L156" s="70"/>
      <c r="M156" s="4"/>
      <c r="N156" s="18"/>
      <c r="O156" s="99"/>
      <c r="P156" s="114"/>
      <c r="Q156" s="115"/>
      <c r="R156" s="116"/>
      <c r="S156" s="9"/>
      <c r="T156" s="9"/>
      <c r="U156" s="9"/>
      <c r="V156" s="9"/>
      <c r="W156" s="9"/>
      <c r="X156" s="9"/>
      <c r="Y156" s="9"/>
      <c r="Z156" s="9"/>
      <c r="AA156" s="9"/>
      <c r="AB156" s="99"/>
      <c r="AC156" s="18"/>
      <c r="AD156" s="114"/>
      <c r="AE156" s="115"/>
      <c r="AF156" s="99"/>
      <c r="AG156" s="9"/>
      <c r="AH156" s="9"/>
      <c r="AI156" s="9"/>
      <c r="AJ156" s="116"/>
      <c r="AK156" s="9"/>
      <c r="AL156" s="9"/>
      <c r="AM156" s="9"/>
      <c r="AN156" s="116"/>
      <c r="AO156" s="9"/>
      <c r="AP156" s="9"/>
      <c r="AQ156" s="9"/>
    </row>
    <row r="157" spans="1:43" ht="15" customHeight="1">
      <c r="A157" s="4"/>
      <c r="B157" s="4"/>
      <c r="C157" s="4"/>
      <c r="D157" s="4"/>
      <c r="E157" s="9"/>
      <c r="F157" s="9"/>
      <c r="G157" s="18"/>
      <c r="H157" s="9"/>
      <c r="I157" s="9"/>
      <c r="J157" s="18"/>
      <c r="K157" s="18"/>
      <c r="L157" s="70"/>
      <c r="M157" s="4"/>
      <c r="N157" s="18"/>
      <c r="O157" s="99"/>
      <c r="P157" s="126"/>
      <c r="Q157" s="126"/>
      <c r="R157" s="99"/>
      <c r="S157" s="116"/>
      <c r="T157" s="121"/>
      <c r="U157" s="122"/>
      <c r="V157" s="116"/>
      <c r="W157" s="121"/>
      <c r="X157" s="122"/>
      <c r="Y157" s="116"/>
      <c r="Z157" s="121"/>
      <c r="AA157" s="122"/>
      <c r="AB157" s="99"/>
      <c r="AC157" s="18"/>
      <c r="AD157" s="114"/>
      <c r="AE157" s="115"/>
      <c r="AF157" s="99"/>
      <c r="AG157" s="116"/>
      <c r="AH157" s="121"/>
      <c r="AI157" s="122"/>
      <c r="AJ157" s="99"/>
      <c r="AK157" s="116"/>
      <c r="AL157" s="121"/>
      <c r="AM157" s="122"/>
      <c r="AN157" s="99"/>
      <c r="AO157" s="116"/>
      <c r="AP157" s="121"/>
      <c r="AQ157" s="122"/>
    </row>
    <row r="158" spans="1:43" ht="15" customHeight="1">
      <c r="A158" s="4"/>
      <c r="B158" s="4"/>
      <c r="C158" s="4"/>
      <c r="D158" s="4"/>
      <c r="E158" s="9"/>
      <c r="F158" s="9"/>
      <c r="G158" s="18"/>
      <c r="H158" s="9"/>
      <c r="I158" s="9"/>
      <c r="J158" s="18"/>
      <c r="K158" s="18"/>
      <c r="L158" s="70"/>
      <c r="M158" s="4"/>
      <c r="N158" s="18"/>
      <c r="O158" s="99"/>
      <c r="P158" s="173"/>
      <c r="Q158" s="173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18"/>
      <c r="AD158" s="111"/>
      <c r="AE158" s="111"/>
      <c r="AF158" s="116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</row>
    <row r="159" spans="1:43" ht="15" customHeight="1">
      <c r="A159" s="4"/>
      <c r="B159" s="4"/>
      <c r="C159" s="4"/>
      <c r="D159" s="4"/>
      <c r="E159" s="9"/>
      <c r="F159" s="9"/>
      <c r="G159" s="18"/>
      <c r="H159" s="9"/>
      <c r="I159" s="9"/>
      <c r="J159" s="18"/>
      <c r="K159" s="18"/>
      <c r="L159" s="70"/>
      <c r="M159" s="4"/>
      <c r="N159" s="18"/>
      <c r="O159" s="99"/>
      <c r="P159" s="115"/>
      <c r="Q159" s="126"/>
      <c r="R159" s="99"/>
      <c r="S159" s="9"/>
      <c r="T159" s="9"/>
      <c r="U159" s="9"/>
      <c r="V159" s="9"/>
      <c r="W159" s="9"/>
      <c r="X159" s="9"/>
      <c r="Y159" s="9"/>
      <c r="Z159" s="9"/>
      <c r="AA159" s="9"/>
      <c r="AB159" s="99"/>
      <c r="AC159" s="18"/>
      <c r="AD159" s="112"/>
      <c r="AE159" s="99"/>
      <c r="AF159" s="116"/>
      <c r="AG159" s="9"/>
      <c r="AH159" s="9"/>
      <c r="AI159" s="9"/>
      <c r="AJ159" s="99"/>
      <c r="AK159" s="9"/>
      <c r="AL159" s="9"/>
      <c r="AM159" s="9"/>
      <c r="AN159" s="99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18"/>
      <c r="H160" s="9"/>
      <c r="I160" s="9"/>
      <c r="J160" s="18"/>
      <c r="K160" s="18"/>
      <c r="L160" s="70"/>
      <c r="M160" s="4"/>
      <c r="N160" s="18"/>
      <c r="O160" s="99"/>
      <c r="P160" s="114"/>
      <c r="Q160" s="115"/>
      <c r="R160" s="116"/>
      <c r="S160" s="9"/>
      <c r="T160" s="9"/>
      <c r="U160" s="9"/>
      <c r="V160" s="9"/>
      <c r="W160" s="9"/>
      <c r="X160" s="9"/>
      <c r="Y160" s="9"/>
      <c r="Z160" s="9"/>
      <c r="AA160" s="9"/>
      <c r="AB160" s="99"/>
      <c r="AC160" s="18"/>
      <c r="AD160" s="114"/>
      <c r="AE160" s="115"/>
      <c r="AF160" s="99"/>
      <c r="AG160" s="9"/>
      <c r="AH160" s="9"/>
      <c r="AI160" s="9"/>
      <c r="AJ160" s="116"/>
      <c r="AK160" s="9"/>
      <c r="AL160" s="9"/>
      <c r="AM160" s="9"/>
      <c r="AN160" s="116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18"/>
      <c r="H161" s="9"/>
      <c r="I161" s="9"/>
      <c r="J161" s="18"/>
      <c r="K161" s="18"/>
      <c r="L161" s="70"/>
      <c r="M161" s="4"/>
      <c r="N161" s="18"/>
      <c r="O161" s="99"/>
      <c r="P161" s="126"/>
      <c r="Q161" s="126"/>
      <c r="R161" s="99"/>
      <c r="S161" s="99"/>
      <c r="T161" s="121"/>
      <c r="U161" s="122"/>
      <c r="V161" s="116"/>
      <c r="W161" s="121"/>
      <c r="X161" s="122"/>
      <c r="Y161" s="116"/>
      <c r="Z161" s="121"/>
      <c r="AA161" s="121"/>
      <c r="AB161" s="121"/>
      <c r="AC161" s="121"/>
      <c r="AD161" s="114"/>
      <c r="AE161" s="115"/>
      <c r="AF161" s="99"/>
      <c r="AG161" s="9"/>
      <c r="AH161" s="9"/>
      <c r="AI161" s="9"/>
      <c r="AJ161" s="116"/>
      <c r="AK161" s="9"/>
      <c r="AL161" s="9"/>
      <c r="AM161" s="9"/>
      <c r="AN161" s="116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18"/>
      <c r="H162" s="9"/>
      <c r="I162" s="9"/>
      <c r="J162" s="18"/>
      <c r="K162" s="18"/>
      <c r="L162" s="70"/>
      <c r="M162" s="4"/>
      <c r="N162" s="18"/>
      <c r="O162" s="99"/>
      <c r="P162" s="115"/>
      <c r="Q162" s="115"/>
      <c r="R162" s="99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14"/>
      <c r="AE162" s="115"/>
      <c r="AF162" s="99"/>
      <c r="AG162" s="9"/>
      <c r="AH162" s="9"/>
      <c r="AI162" s="9"/>
      <c r="AJ162" s="116"/>
      <c r="AK162" s="9"/>
      <c r="AL162" s="9"/>
      <c r="AM162" s="9"/>
      <c r="AN162" s="116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18"/>
      <c r="H163" s="9"/>
      <c r="I163" s="9"/>
      <c r="J163" s="18"/>
      <c r="K163" s="18"/>
      <c r="L163" s="70"/>
      <c r="M163" s="4"/>
      <c r="N163" s="18"/>
      <c r="O163" s="99"/>
      <c r="P163" s="115"/>
      <c r="Q163" s="126"/>
      <c r="R163" s="99"/>
      <c r="S163" s="9"/>
      <c r="T163" s="9"/>
      <c r="U163" s="9"/>
      <c r="V163" s="9"/>
      <c r="W163" s="9"/>
      <c r="X163" s="9"/>
      <c r="Y163" s="9"/>
      <c r="Z163" s="9"/>
      <c r="AA163" s="9"/>
      <c r="AB163" s="99"/>
      <c r="AC163" s="18"/>
      <c r="AD163" s="114"/>
      <c r="AE163" s="115"/>
      <c r="AF163" s="99"/>
      <c r="AG163" s="9"/>
      <c r="AH163" s="9"/>
      <c r="AI163" s="9"/>
      <c r="AJ163" s="116"/>
      <c r="AK163" s="9"/>
      <c r="AL163" s="9"/>
      <c r="AM163" s="9"/>
      <c r="AN163" s="116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18"/>
      <c r="H164" s="9"/>
      <c r="I164" s="9"/>
      <c r="J164" s="18"/>
      <c r="K164" s="18"/>
      <c r="L164" s="70"/>
      <c r="M164" s="4"/>
      <c r="N164" s="18"/>
      <c r="O164" s="99"/>
      <c r="P164" s="114"/>
      <c r="Q164" s="115"/>
      <c r="R164" s="116"/>
      <c r="S164" s="9"/>
      <c r="T164" s="9"/>
      <c r="U164" s="9"/>
      <c r="V164" s="9"/>
      <c r="W164" s="9"/>
      <c r="X164" s="9"/>
      <c r="Y164" s="9"/>
      <c r="Z164" s="9"/>
      <c r="AA164" s="9"/>
      <c r="AB164" s="99"/>
      <c r="AC164" s="18"/>
      <c r="AD164" s="114"/>
      <c r="AE164" s="115"/>
      <c r="AF164" s="99"/>
      <c r="AG164" s="9"/>
      <c r="AH164" s="9"/>
      <c r="AI164" s="9"/>
      <c r="AJ164" s="116"/>
      <c r="AK164" s="9"/>
      <c r="AL164" s="9"/>
      <c r="AM164" s="9"/>
      <c r="AN164" s="116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18"/>
      <c r="H165" s="9"/>
      <c r="I165" s="9"/>
      <c r="J165" s="18"/>
      <c r="K165" s="18"/>
      <c r="L165" s="70"/>
      <c r="M165" s="4"/>
      <c r="N165" s="18"/>
      <c r="O165" s="99"/>
      <c r="P165" s="114"/>
      <c r="Q165" s="115"/>
      <c r="R165" s="116"/>
      <c r="S165" s="116"/>
      <c r="T165" s="121"/>
      <c r="U165" s="122"/>
      <c r="V165" s="116"/>
      <c r="W165" s="121"/>
      <c r="X165" s="122"/>
      <c r="Y165" s="116"/>
      <c r="Z165" s="121"/>
      <c r="AA165" s="122"/>
      <c r="AB165" s="99"/>
      <c r="AC165" s="18"/>
      <c r="AD165" s="114"/>
      <c r="AE165" s="115"/>
      <c r="AF165" s="99"/>
      <c r="AG165" s="9"/>
      <c r="AH165" s="9"/>
      <c r="AI165" s="9"/>
      <c r="AJ165" s="116"/>
      <c r="AK165" s="9"/>
      <c r="AL165" s="9"/>
      <c r="AM165" s="9"/>
      <c r="AN165" s="116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18"/>
      <c r="H166" s="9"/>
      <c r="I166" s="9"/>
      <c r="J166" s="18"/>
      <c r="K166" s="18"/>
      <c r="L166" s="70"/>
      <c r="M166" s="4"/>
      <c r="N166" s="18"/>
      <c r="O166" s="99"/>
      <c r="P166" s="115"/>
      <c r="Q166" s="115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114"/>
      <c r="AE166" s="115"/>
      <c r="AF166" s="99"/>
      <c r="AG166" s="9"/>
      <c r="AH166" s="9"/>
      <c r="AI166" s="9"/>
      <c r="AJ166" s="116"/>
      <c r="AK166" s="9"/>
      <c r="AL166" s="9"/>
      <c r="AM166" s="9"/>
      <c r="AN166" s="116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18"/>
      <c r="H167" s="9"/>
      <c r="I167" s="9"/>
      <c r="J167" s="18"/>
      <c r="K167" s="18"/>
      <c r="L167" s="70"/>
      <c r="M167" s="4"/>
      <c r="N167" s="18"/>
      <c r="O167" s="99"/>
      <c r="P167" s="115"/>
      <c r="Q167" s="126"/>
      <c r="R167" s="99"/>
      <c r="S167" s="9"/>
      <c r="T167" s="9"/>
      <c r="U167" s="9"/>
      <c r="V167" s="9"/>
      <c r="W167" s="9"/>
      <c r="X167" s="9"/>
      <c r="Y167" s="9"/>
      <c r="Z167" s="9"/>
      <c r="AA167" s="9"/>
      <c r="AB167" s="99"/>
      <c r="AC167" s="99"/>
      <c r="AD167" s="114"/>
      <c r="AE167" s="115"/>
      <c r="AF167" s="99"/>
      <c r="AG167" s="9"/>
      <c r="AH167" s="9"/>
      <c r="AI167" s="9"/>
      <c r="AJ167" s="116"/>
      <c r="AK167" s="9"/>
      <c r="AL167" s="9"/>
      <c r="AM167" s="9"/>
      <c r="AN167" s="116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18"/>
      <c r="H168" s="9"/>
      <c r="I168" s="9"/>
      <c r="J168" s="18"/>
      <c r="K168" s="18"/>
      <c r="L168" s="70"/>
      <c r="M168" s="4"/>
      <c r="N168" s="18"/>
      <c r="O168" s="99"/>
      <c r="P168" s="114"/>
      <c r="Q168" s="115"/>
      <c r="R168" s="116"/>
      <c r="S168" s="9"/>
      <c r="T168" s="9"/>
      <c r="U168" s="9"/>
      <c r="V168" s="9"/>
      <c r="W168" s="9"/>
      <c r="X168" s="9"/>
      <c r="Y168" s="9"/>
      <c r="Z168" s="9"/>
      <c r="AA168" s="9"/>
      <c r="AB168" s="99"/>
      <c r="AC168" s="99"/>
      <c r="AD168" s="114"/>
      <c r="AE168" s="115"/>
      <c r="AF168" s="99"/>
      <c r="AG168" s="9"/>
      <c r="AH168" s="9"/>
      <c r="AI168" s="9"/>
      <c r="AJ168" s="116"/>
      <c r="AK168" s="9"/>
      <c r="AL168" s="9"/>
      <c r="AM168" s="9"/>
      <c r="AN168" s="116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18"/>
      <c r="H169" s="9"/>
      <c r="I169" s="9"/>
      <c r="J169" s="18"/>
      <c r="K169" s="18"/>
      <c r="L169" s="70"/>
      <c r="M169" s="4"/>
      <c r="N169" s="18"/>
      <c r="O169" s="99"/>
      <c r="P169" s="126"/>
      <c r="Q169" s="126"/>
      <c r="R169" s="99"/>
      <c r="S169" s="99"/>
      <c r="T169" s="121"/>
      <c r="U169" s="122"/>
      <c r="V169" s="116"/>
      <c r="W169" s="121"/>
      <c r="X169" s="122"/>
      <c r="Y169" s="116"/>
      <c r="Z169" s="121"/>
      <c r="AA169" s="121"/>
      <c r="AB169" s="121"/>
      <c r="AC169" s="18"/>
      <c r="AD169" s="114"/>
      <c r="AE169" s="115"/>
      <c r="AF169" s="99"/>
      <c r="AG169" s="9"/>
      <c r="AH169" s="9"/>
      <c r="AI169" s="9"/>
      <c r="AJ169" s="116"/>
      <c r="AK169" s="9"/>
      <c r="AL169" s="9"/>
      <c r="AM169" s="9"/>
      <c r="AN169" s="116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18"/>
      <c r="H170" s="9"/>
      <c r="I170" s="9"/>
      <c r="J170" s="18"/>
      <c r="K170" s="18"/>
      <c r="L170" s="70"/>
      <c r="M170" s="4"/>
      <c r="N170" s="18"/>
      <c r="O170" s="99"/>
      <c r="P170" s="115"/>
      <c r="Q170" s="115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111"/>
      <c r="AD170" s="114"/>
      <c r="AE170" s="115"/>
      <c r="AF170" s="99"/>
      <c r="AG170" s="9"/>
      <c r="AH170" s="9"/>
      <c r="AI170" s="9"/>
      <c r="AJ170" s="116"/>
      <c r="AK170" s="9"/>
      <c r="AL170" s="9"/>
      <c r="AM170" s="9"/>
      <c r="AN170" s="116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18"/>
      <c r="H171" s="9"/>
      <c r="I171" s="9"/>
      <c r="J171" s="18"/>
      <c r="K171" s="18"/>
      <c r="L171" s="70"/>
      <c r="M171" s="4"/>
      <c r="N171" s="18"/>
      <c r="O171" s="99"/>
      <c r="P171" s="115"/>
      <c r="Q171" s="126"/>
      <c r="R171" s="99"/>
      <c r="S171" s="9"/>
      <c r="T171" s="9"/>
      <c r="U171" s="9"/>
      <c r="V171" s="9"/>
      <c r="W171" s="9"/>
      <c r="X171" s="9"/>
      <c r="Y171" s="9"/>
      <c r="Z171" s="9"/>
      <c r="AA171" s="9"/>
      <c r="AB171" s="99"/>
      <c r="AC171" s="127"/>
      <c r="AD171" s="114"/>
      <c r="AE171" s="115"/>
      <c r="AF171" s="99"/>
      <c r="AG171" s="9"/>
      <c r="AH171" s="9"/>
      <c r="AI171" s="9"/>
      <c r="AJ171" s="116"/>
      <c r="AK171" s="9"/>
      <c r="AL171" s="9"/>
      <c r="AM171" s="9"/>
      <c r="AN171" s="116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18"/>
      <c r="H172" s="9"/>
      <c r="I172" s="9"/>
      <c r="J172" s="18"/>
      <c r="K172" s="18"/>
      <c r="L172" s="70"/>
      <c r="M172" s="4"/>
      <c r="N172" s="18"/>
      <c r="O172" s="99"/>
      <c r="P172" s="114"/>
      <c r="Q172" s="115"/>
      <c r="R172" s="99"/>
      <c r="S172" s="9"/>
      <c r="T172" s="9"/>
      <c r="U172" s="9"/>
      <c r="V172" s="9"/>
      <c r="W172" s="9"/>
      <c r="X172" s="9"/>
      <c r="Y172" s="9"/>
      <c r="Z172" s="9"/>
      <c r="AA172" s="9"/>
      <c r="AB172" s="99"/>
      <c r="AC172" s="127"/>
      <c r="AD172" s="114"/>
      <c r="AE172" s="115"/>
      <c r="AF172" s="99"/>
      <c r="AG172" s="9"/>
      <c r="AH172" s="9"/>
      <c r="AI172" s="9"/>
      <c r="AJ172" s="116"/>
      <c r="AK172" s="9"/>
      <c r="AL172" s="9"/>
      <c r="AM172" s="9"/>
      <c r="AN172" s="116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18"/>
      <c r="H173" s="9"/>
      <c r="I173" s="9"/>
      <c r="J173" s="18"/>
      <c r="K173" s="18"/>
      <c r="L173" s="70"/>
      <c r="M173" s="4"/>
      <c r="N173" s="18"/>
      <c r="O173" s="99"/>
      <c r="P173" s="114"/>
      <c r="Q173" s="115"/>
      <c r="R173" s="99"/>
      <c r="S173" s="116"/>
      <c r="T173" s="121"/>
      <c r="U173" s="122"/>
      <c r="V173" s="116"/>
      <c r="W173" s="121"/>
      <c r="X173" s="122"/>
      <c r="Y173" s="116"/>
      <c r="Z173" s="121"/>
      <c r="AA173" s="122"/>
      <c r="AB173" s="99"/>
      <c r="AC173" s="127"/>
      <c r="AD173" s="114"/>
      <c r="AE173" s="115"/>
      <c r="AF173" s="99"/>
      <c r="AG173" s="9"/>
      <c r="AH173" s="9"/>
      <c r="AI173" s="9"/>
      <c r="AJ173" s="116"/>
      <c r="AK173" s="9"/>
      <c r="AL173" s="9"/>
      <c r="AM173" s="9"/>
      <c r="AN173" s="116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18"/>
      <c r="H174" s="9"/>
      <c r="I174" s="9"/>
      <c r="J174" s="18"/>
      <c r="K174" s="18"/>
      <c r="L174" s="70"/>
      <c r="M174" s="4"/>
      <c r="N174" s="18"/>
      <c r="O174" s="99"/>
      <c r="P174" s="115"/>
      <c r="Q174" s="115"/>
      <c r="R174" s="116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114"/>
      <c r="AE174" s="115"/>
      <c r="AF174" s="99"/>
      <c r="AG174" s="9"/>
      <c r="AH174" s="9"/>
      <c r="AI174" s="9"/>
      <c r="AJ174" s="116"/>
      <c r="AK174" s="9"/>
      <c r="AL174" s="9"/>
      <c r="AM174" s="9"/>
      <c r="AN174" s="116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18"/>
      <c r="H175" s="9"/>
      <c r="I175" s="9"/>
      <c r="J175" s="18"/>
      <c r="K175" s="18"/>
      <c r="L175" s="70"/>
      <c r="M175" s="4"/>
      <c r="N175" s="18"/>
      <c r="O175" s="99"/>
      <c r="P175" s="115"/>
      <c r="Q175" s="126"/>
      <c r="R175" s="116"/>
      <c r="S175" s="9"/>
      <c r="T175" s="9"/>
      <c r="U175" s="9"/>
      <c r="V175" s="9"/>
      <c r="W175" s="9"/>
      <c r="X175" s="9"/>
      <c r="Y175" s="9"/>
      <c r="Z175" s="9"/>
      <c r="AA175" s="9"/>
      <c r="AB175" s="99"/>
      <c r="AC175" s="99"/>
      <c r="AD175" s="114"/>
      <c r="AE175" s="115"/>
      <c r="AF175" s="99"/>
      <c r="AG175" s="9"/>
      <c r="AH175" s="9"/>
      <c r="AI175" s="9"/>
      <c r="AJ175" s="116"/>
      <c r="AK175" s="9"/>
      <c r="AL175" s="9"/>
      <c r="AM175" s="9"/>
      <c r="AN175" s="116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18"/>
      <c r="H176" s="9"/>
      <c r="I176" s="9"/>
      <c r="J176" s="18"/>
      <c r="K176" s="18"/>
      <c r="L176" s="70"/>
      <c r="M176" s="4"/>
      <c r="N176" s="18"/>
      <c r="O176" s="99"/>
      <c r="P176" s="114"/>
      <c r="Q176" s="115"/>
      <c r="R176" s="99"/>
      <c r="S176" s="9"/>
      <c r="T176" s="9"/>
      <c r="U176" s="9"/>
      <c r="V176" s="9"/>
      <c r="W176" s="9"/>
      <c r="X176" s="9"/>
      <c r="Y176" s="9"/>
      <c r="Z176" s="9"/>
      <c r="AA176" s="9"/>
      <c r="AB176" s="99"/>
      <c r="AC176" s="99"/>
      <c r="AD176" s="114"/>
      <c r="AE176" s="115"/>
      <c r="AF176" s="99"/>
      <c r="AG176" s="9"/>
      <c r="AH176" s="9"/>
      <c r="AI176" s="9"/>
      <c r="AJ176" s="116"/>
      <c r="AK176" s="9"/>
      <c r="AL176" s="9"/>
      <c r="AM176" s="9"/>
      <c r="AN176" s="116"/>
      <c r="AO176" s="9"/>
      <c r="AP176" s="9"/>
      <c r="AQ176" s="9"/>
    </row>
    <row r="177" spans="1:43" ht="15" customHeight="1">
      <c r="A177" s="4"/>
      <c r="B177" s="4"/>
      <c r="C177" s="4"/>
      <c r="D177" s="4"/>
      <c r="E177" s="9"/>
      <c r="F177" s="9"/>
      <c r="G177" s="18"/>
      <c r="H177" s="9"/>
      <c r="I177" s="9"/>
      <c r="J177" s="18"/>
      <c r="K177" s="18"/>
      <c r="L177" s="70"/>
      <c r="M177" s="4"/>
      <c r="N177" s="18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</row>
    <row r="178" spans="1:43" ht="15" customHeight="1">
      <c r="A178" s="4"/>
      <c r="B178" s="4"/>
      <c r="C178" s="4"/>
      <c r="D178" s="4"/>
      <c r="E178" s="9"/>
      <c r="F178" s="9"/>
      <c r="G178" s="18"/>
      <c r="H178" s="9"/>
      <c r="I178" s="9"/>
      <c r="J178" s="18"/>
      <c r="K178" s="18"/>
      <c r="L178" s="70"/>
      <c r="M178" s="4"/>
      <c r="N178" s="18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</row>
    <row r="179" spans="1:29" ht="15" customHeight="1">
      <c r="A179" s="4"/>
      <c r="B179" s="4"/>
      <c r="C179" s="4"/>
      <c r="D179" s="4"/>
      <c r="E179" s="9"/>
      <c r="F179" s="9"/>
      <c r="G179" s="18"/>
      <c r="H179" s="9"/>
      <c r="I179" s="9"/>
      <c r="J179" s="18"/>
      <c r="K179" s="18"/>
      <c r="L179" s="70"/>
      <c r="M179" s="4"/>
      <c r="N179" s="18"/>
      <c r="O179" s="93"/>
      <c r="P179" s="128"/>
      <c r="Q179" s="12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1:43" ht="15" customHeight="1">
      <c r="A180" s="4"/>
      <c r="B180" s="4"/>
      <c r="C180" s="4"/>
      <c r="D180" s="4"/>
      <c r="E180" s="9"/>
      <c r="F180" s="9"/>
      <c r="G180" s="18"/>
      <c r="H180" s="9"/>
      <c r="I180" s="9"/>
      <c r="J180" s="18"/>
      <c r="K180" s="18"/>
      <c r="L180" s="70"/>
      <c r="M180" s="4"/>
      <c r="N180" s="18"/>
      <c r="O180" s="99"/>
      <c r="P180" s="173"/>
      <c r="Q180" s="173"/>
      <c r="R180" s="99"/>
      <c r="S180" s="18"/>
      <c r="T180" s="18"/>
      <c r="U180" s="18"/>
      <c r="V180" s="18"/>
      <c r="W180" s="18"/>
      <c r="X180" s="18"/>
      <c r="Y180" s="18"/>
      <c r="Z180" s="18"/>
      <c r="AA180" s="18"/>
      <c r="AB180" s="99"/>
      <c r="AC180" s="18"/>
      <c r="AD180" s="111"/>
      <c r="AE180" s="111"/>
      <c r="AF180" s="99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</row>
    <row r="181" spans="1:43" ht="15" customHeight="1">
      <c r="A181" s="4"/>
      <c r="B181" s="4"/>
      <c r="C181" s="4"/>
      <c r="D181" s="4"/>
      <c r="E181" s="9"/>
      <c r="F181" s="9"/>
      <c r="G181" s="18"/>
      <c r="H181" s="9"/>
      <c r="I181" s="9"/>
      <c r="J181" s="18"/>
      <c r="K181" s="18"/>
      <c r="L181" s="70"/>
      <c r="M181" s="4"/>
      <c r="N181" s="18"/>
      <c r="O181" s="99"/>
      <c r="P181" s="115"/>
      <c r="Q181" s="126"/>
      <c r="R181" s="99"/>
      <c r="S181" s="9"/>
      <c r="T181" s="9"/>
      <c r="U181" s="9"/>
      <c r="V181" s="9"/>
      <c r="W181" s="9"/>
      <c r="X181" s="9"/>
      <c r="Y181" s="9"/>
      <c r="Z181" s="9"/>
      <c r="AA181" s="9"/>
      <c r="AB181" s="99"/>
      <c r="AC181" s="18"/>
      <c r="AD181" s="112"/>
      <c r="AE181" s="99"/>
      <c r="AF181" s="99"/>
      <c r="AG181" s="9"/>
      <c r="AH181" s="9"/>
      <c r="AI181" s="9"/>
      <c r="AJ181" s="99"/>
      <c r="AK181" s="9"/>
      <c r="AL181" s="9"/>
      <c r="AM181" s="9"/>
      <c r="AN181" s="99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18"/>
      <c r="H182" s="9"/>
      <c r="I182" s="9"/>
      <c r="J182" s="18"/>
      <c r="K182" s="18"/>
      <c r="L182" s="70"/>
      <c r="M182" s="4"/>
      <c r="N182" s="18"/>
      <c r="O182" s="99"/>
      <c r="P182" s="114"/>
      <c r="Q182" s="115"/>
      <c r="R182" s="116"/>
      <c r="S182" s="9"/>
      <c r="T182" s="9"/>
      <c r="U182" s="9"/>
      <c r="V182" s="9"/>
      <c r="W182" s="9"/>
      <c r="X182" s="9"/>
      <c r="Y182" s="9"/>
      <c r="Z182" s="9"/>
      <c r="AA182" s="9"/>
      <c r="AB182" s="99"/>
      <c r="AC182" s="18"/>
      <c r="AD182" s="114"/>
      <c r="AE182" s="115"/>
      <c r="AF182" s="116"/>
      <c r="AG182" s="9"/>
      <c r="AH182" s="9"/>
      <c r="AI182" s="9"/>
      <c r="AJ182" s="116"/>
      <c r="AK182" s="9"/>
      <c r="AL182" s="9"/>
      <c r="AM182" s="9"/>
      <c r="AN182" s="116"/>
      <c r="AO182" s="9"/>
      <c r="AP182" s="9"/>
      <c r="AQ182" s="9"/>
    </row>
    <row r="183" spans="1:43" ht="15" customHeight="1">
      <c r="A183" s="4"/>
      <c r="B183" s="4"/>
      <c r="C183" s="4"/>
      <c r="D183" s="4"/>
      <c r="E183" s="9"/>
      <c r="F183" s="9"/>
      <c r="G183" s="18"/>
      <c r="H183" s="9"/>
      <c r="I183" s="9"/>
      <c r="J183" s="18"/>
      <c r="K183" s="18"/>
      <c r="L183" s="70"/>
      <c r="M183" s="4"/>
      <c r="N183" s="18"/>
      <c r="O183" s="99"/>
      <c r="P183" s="114"/>
      <c r="Q183" s="115"/>
      <c r="R183" s="116"/>
      <c r="S183" s="116"/>
      <c r="T183" s="121"/>
      <c r="U183" s="122"/>
      <c r="V183" s="116"/>
      <c r="W183" s="121"/>
      <c r="X183" s="122"/>
      <c r="Y183" s="116"/>
      <c r="Z183" s="121"/>
      <c r="AA183" s="122"/>
      <c r="AB183" s="99"/>
      <c r="AC183" s="18"/>
      <c r="AD183" s="114"/>
      <c r="AE183" s="115"/>
      <c r="AF183" s="116"/>
      <c r="AG183" s="116"/>
      <c r="AH183" s="121"/>
      <c r="AI183" s="122"/>
      <c r="AJ183" s="116"/>
      <c r="AK183" s="116"/>
      <c r="AL183" s="121"/>
      <c r="AM183" s="122"/>
      <c r="AN183" s="116"/>
      <c r="AO183" s="116"/>
      <c r="AP183" s="121"/>
      <c r="AQ183" s="122"/>
    </row>
    <row r="184" spans="1:43" ht="15" customHeight="1">
      <c r="A184" s="4"/>
      <c r="B184" s="4"/>
      <c r="C184" s="4"/>
      <c r="D184" s="4"/>
      <c r="E184" s="9"/>
      <c r="F184" s="9"/>
      <c r="G184" s="18"/>
      <c r="H184" s="9"/>
      <c r="I184" s="9"/>
      <c r="J184" s="18"/>
      <c r="K184" s="18"/>
      <c r="L184" s="70"/>
      <c r="M184" s="4"/>
      <c r="N184" s="18"/>
      <c r="O184" s="99"/>
      <c r="P184" s="173"/>
      <c r="Q184" s="173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18"/>
      <c r="AD184" s="111"/>
      <c r="AE184" s="111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</row>
    <row r="185" spans="1:43" ht="15" customHeight="1">
      <c r="A185" s="4"/>
      <c r="B185" s="4"/>
      <c r="C185" s="4"/>
      <c r="D185" s="4"/>
      <c r="E185" s="9"/>
      <c r="F185" s="9"/>
      <c r="G185" s="18"/>
      <c r="H185" s="9"/>
      <c r="I185" s="9"/>
      <c r="J185" s="18"/>
      <c r="K185" s="18"/>
      <c r="L185" s="70"/>
      <c r="M185" s="4"/>
      <c r="N185" s="18"/>
      <c r="O185" s="99"/>
      <c r="P185" s="115"/>
      <c r="Q185" s="126"/>
      <c r="R185" s="99"/>
      <c r="S185" s="9"/>
      <c r="T185" s="9"/>
      <c r="U185" s="9"/>
      <c r="V185" s="9"/>
      <c r="W185" s="9"/>
      <c r="X185" s="9"/>
      <c r="Y185" s="9"/>
      <c r="Z185" s="9"/>
      <c r="AA185" s="9"/>
      <c r="AB185" s="99"/>
      <c r="AC185" s="18"/>
      <c r="AD185" s="112"/>
      <c r="AE185" s="99"/>
      <c r="AF185" s="99"/>
      <c r="AG185" s="9"/>
      <c r="AH185" s="9"/>
      <c r="AI185" s="9"/>
      <c r="AJ185" s="99"/>
      <c r="AK185" s="9"/>
      <c r="AL185" s="9"/>
      <c r="AM185" s="9"/>
      <c r="AN185" s="99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18"/>
      <c r="H186" s="9"/>
      <c r="I186" s="9"/>
      <c r="J186" s="18"/>
      <c r="K186" s="18"/>
      <c r="L186" s="70"/>
      <c r="M186" s="4"/>
      <c r="N186" s="18"/>
      <c r="O186" s="99"/>
      <c r="P186" s="114"/>
      <c r="Q186" s="115"/>
      <c r="R186" s="116"/>
      <c r="S186" s="9"/>
      <c r="T186" s="9"/>
      <c r="U186" s="9"/>
      <c r="V186" s="9"/>
      <c r="W186" s="9"/>
      <c r="X186" s="9"/>
      <c r="Y186" s="9"/>
      <c r="Z186" s="9"/>
      <c r="AA186" s="9"/>
      <c r="AB186" s="99"/>
      <c r="AC186" s="18"/>
      <c r="AD186" s="114"/>
      <c r="AE186" s="115"/>
      <c r="AF186" s="116"/>
      <c r="AG186" s="9"/>
      <c r="AH186" s="9"/>
      <c r="AI186" s="9"/>
      <c r="AJ186" s="116"/>
      <c r="AK186" s="9"/>
      <c r="AL186" s="9"/>
      <c r="AM186" s="9"/>
      <c r="AN186" s="116"/>
      <c r="AO186" s="9"/>
      <c r="AP186" s="9"/>
      <c r="AQ186" s="9"/>
    </row>
    <row r="187" spans="1:43" ht="15" customHeight="1">
      <c r="A187" s="4"/>
      <c r="B187" s="4"/>
      <c r="C187" s="4"/>
      <c r="D187" s="4"/>
      <c r="E187" s="9"/>
      <c r="F187" s="9"/>
      <c r="G187" s="18"/>
      <c r="H187" s="9"/>
      <c r="I187" s="9"/>
      <c r="J187" s="18"/>
      <c r="K187" s="18"/>
      <c r="L187" s="70"/>
      <c r="M187" s="4"/>
      <c r="N187" s="18"/>
      <c r="O187" s="99"/>
      <c r="P187" s="114"/>
      <c r="Q187" s="115"/>
      <c r="R187" s="116"/>
      <c r="S187" s="116"/>
      <c r="T187" s="121"/>
      <c r="U187" s="122"/>
      <c r="V187" s="116"/>
      <c r="W187" s="121"/>
      <c r="X187" s="122"/>
      <c r="Y187" s="116"/>
      <c r="Z187" s="121"/>
      <c r="AA187" s="122"/>
      <c r="AB187" s="99"/>
      <c r="AC187" s="18"/>
      <c r="AD187" s="99"/>
      <c r="AE187" s="99"/>
      <c r="AF187" s="99"/>
      <c r="AG187" s="99"/>
      <c r="AH187" s="121"/>
      <c r="AI187" s="122"/>
      <c r="AJ187" s="116"/>
      <c r="AK187" s="116"/>
      <c r="AL187" s="121"/>
      <c r="AM187" s="122"/>
      <c r="AN187" s="116"/>
      <c r="AO187" s="116"/>
      <c r="AP187" s="121"/>
      <c r="AQ187" s="121"/>
    </row>
    <row r="188" spans="1:43" ht="15" customHeight="1">
      <c r="A188" s="4"/>
      <c r="B188" s="4"/>
      <c r="C188" s="4"/>
      <c r="D188" s="4"/>
      <c r="E188" s="9"/>
      <c r="F188" s="9"/>
      <c r="G188" s="18"/>
      <c r="H188" s="9"/>
      <c r="I188" s="9"/>
      <c r="J188" s="18"/>
      <c r="K188" s="18"/>
      <c r="L188" s="70"/>
      <c r="M188" s="4"/>
      <c r="N188" s="18"/>
      <c r="O188" s="99"/>
      <c r="P188" s="173"/>
      <c r="Q188" s="173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18"/>
      <c r="AD188" s="111"/>
      <c r="AE188" s="111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</row>
    <row r="189" spans="1:43" ht="15" customHeight="1">
      <c r="A189" s="4"/>
      <c r="B189" s="4"/>
      <c r="C189" s="4"/>
      <c r="D189" s="4"/>
      <c r="E189" s="9"/>
      <c r="F189" s="9"/>
      <c r="G189" s="18"/>
      <c r="H189" s="9"/>
      <c r="I189" s="9"/>
      <c r="J189" s="18"/>
      <c r="K189" s="18"/>
      <c r="L189" s="70"/>
      <c r="M189" s="4"/>
      <c r="N189" s="18"/>
      <c r="O189" s="99"/>
      <c r="P189" s="115"/>
      <c r="Q189" s="126"/>
      <c r="R189" s="99"/>
      <c r="S189" s="9"/>
      <c r="T189" s="9"/>
      <c r="U189" s="9"/>
      <c r="V189" s="9"/>
      <c r="W189" s="9"/>
      <c r="X189" s="9"/>
      <c r="Y189" s="9"/>
      <c r="Z189" s="9"/>
      <c r="AA189" s="9"/>
      <c r="AB189" s="99"/>
      <c r="AC189" s="18"/>
      <c r="AD189" s="112"/>
      <c r="AE189" s="99"/>
      <c r="AF189" s="99"/>
      <c r="AG189" s="9"/>
      <c r="AH189" s="9"/>
      <c r="AI189" s="9"/>
      <c r="AJ189" s="99"/>
      <c r="AK189" s="9"/>
      <c r="AL189" s="9"/>
      <c r="AM189" s="9"/>
      <c r="AN189" s="99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18"/>
      <c r="H190" s="9"/>
      <c r="I190" s="9"/>
      <c r="J190" s="18"/>
      <c r="K190" s="18"/>
      <c r="L190" s="70"/>
      <c r="M190" s="4"/>
      <c r="N190" s="18"/>
      <c r="O190" s="99"/>
      <c r="P190" s="114"/>
      <c r="Q190" s="115"/>
      <c r="R190" s="116"/>
      <c r="S190" s="9"/>
      <c r="T190" s="9"/>
      <c r="U190" s="9"/>
      <c r="V190" s="9"/>
      <c r="W190" s="9"/>
      <c r="X190" s="9"/>
      <c r="Y190" s="9"/>
      <c r="Z190" s="9"/>
      <c r="AA190" s="9"/>
      <c r="AB190" s="99"/>
      <c r="AC190" s="18"/>
      <c r="AD190" s="114"/>
      <c r="AE190" s="115"/>
      <c r="AF190" s="99"/>
      <c r="AG190" s="9"/>
      <c r="AH190" s="9"/>
      <c r="AI190" s="9"/>
      <c r="AJ190" s="116"/>
      <c r="AK190" s="9"/>
      <c r="AL190" s="9"/>
      <c r="AM190" s="9"/>
      <c r="AN190" s="116"/>
      <c r="AO190" s="9"/>
      <c r="AP190" s="9"/>
      <c r="AQ190" s="9"/>
    </row>
    <row r="191" spans="1:43" ht="15" customHeight="1">
      <c r="A191" s="4"/>
      <c r="B191" s="4"/>
      <c r="C191" s="4"/>
      <c r="D191" s="4"/>
      <c r="E191" s="9"/>
      <c r="F191" s="9"/>
      <c r="G191" s="18"/>
      <c r="H191" s="9"/>
      <c r="I191" s="9"/>
      <c r="J191" s="18"/>
      <c r="K191" s="18"/>
      <c r="L191" s="70"/>
      <c r="M191" s="4"/>
      <c r="N191" s="18"/>
      <c r="O191" s="99"/>
      <c r="P191" s="126"/>
      <c r="Q191" s="126"/>
      <c r="R191" s="99"/>
      <c r="S191" s="116"/>
      <c r="T191" s="121"/>
      <c r="U191" s="122"/>
      <c r="V191" s="116"/>
      <c r="W191" s="121"/>
      <c r="X191" s="122"/>
      <c r="Y191" s="116"/>
      <c r="Z191" s="121"/>
      <c r="AA191" s="122"/>
      <c r="AB191" s="99"/>
      <c r="AC191" s="18"/>
      <c r="AD191" s="114"/>
      <c r="AE191" s="115"/>
      <c r="AF191" s="99"/>
      <c r="AG191" s="116"/>
      <c r="AH191" s="121"/>
      <c r="AI191" s="122"/>
      <c r="AJ191" s="99"/>
      <c r="AK191" s="116"/>
      <c r="AL191" s="121"/>
      <c r="AM191" s="122"/>
      <c r="AN191" s="99"/>
      <c r="AO191" s="116"/>
      <c r="AP191" s="121"/>
      <c r="AQ191" s="122"/>
    </row>
    <row r="192" spans="1:43" ht="15" customHeight="1">
      <c r="A192" s="4"/>
      <c r="B192" s="4"/>
      <c r="C192" s="4"/>
      <c r="D192" s="4"/>
      <c r="E192" s="9"/>
      <c r="F192" s="9"/>
      <c r="G192" s="18"/>
      <c r="H192" s="9"/>
      <c r="I192" s="9"/>
      <c r="J192" s="18"/>
      <c r="K192" s="18"/>
      <c r="L192" s="70"/>
      <c r="M192" s="4"/>
      <c r="N192" s="18"/>
      <c r="O192" s="99"/>
      <c r="P192" s="173"/>
      <c r="Q192" s="173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18"/>
      <c r="AD192" s="111"/>
      <c r="AE192" s="111"/>
      <c r="AF192" s="116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</row>
    <row r="193" spans="1:43" ht="15" customHeight="1">
      <c r="A193" s="4"/>
      <c r="B193" s="4"/>
      <c r="C193" s="4"/>
      <c r="D193" s="4"/>
      <c r="E193" s="9"/>
      <c r="F193" s="9"/>
      <c r="G193" s="18"/>
      <c r="H193" s="9"/>
      <c r="I193" s="9"/>
      <c r="J193" s="18"/>
      <c r="K193" s="18"/>
      <c r="L193" s="70"/>
      <c r="M193" s="4"/>
      <c r="N193" s="18"/>
      <c r="O193" s="99"/>
      <c r="P193" s="115"/>
      <c r="Q193" s="126"/>
      <c r="R193" s="99"/>
      <c r="S193" s="9"/>
      <c r="T193" s="9"/>
      <c r="U193" s="9"/>
      <c r="V193" s="9"/>
      <c r="W193" s="9"/>
      <c r="X193" s="9"/>
      <c r="Y193" s="9"/>
      <c r="Z193" s="9"/>
      <c r="AA193" s="9"/>
      <c r="AB193" s="99"/>
      <c r="AC193" s="18"/>
      <c r="AD193" s="112"/>
      <c r="AE193" s="99"/>
      <c r="AF193" s="116"/>
      <c r="AG193" s="9"/>
      <c r="AH193" s="9"/>
      <c r="AI193" s="9"/>
      <c r="AJ193" s="99"/>
      <c r="AK193" s="9"/>
      <c r="AL193" s="9"/>
      <c r="AM193" s="9"/>
      <c r="AN193" s="99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18"/>
      <c r="H194" s="9"/>
      <c r="I194" s="9"/>
      <c r="J194" s="18"/>
      <c r="K194" s="18"/>
      <c r="L194" s="70"/>
      <c r="M194" s="4"/>
      <c r="N194" s="18"/>
      <c r="O194" s="99"/>
      <c r="P194" s="114"/>
      <c r="Q194" s="115"/>
      <c r="R194" s="116"/>
      <c r="S194" s="9"/>
      <c r="T194" s="9"/>
      <c r="U194" s="9"/>
      <c r="V194" s="9"/>
      <c r="W194" s="9"/>
      <c r="X194" s="9"/>
      <c r="Y194" s="9"/>
      <c r="Z194" s="9"/>
      <c r="AA194" s="9"/>
      <c r="AB194" s="99"/>
      <c r="AC194" s="18"/>
      <c r="AD194" s="114"/>
      <c r="AE194" s="115"/>
      <c r="AF194" s="99"/>
      <c r="AG194" s="9"/>
      <c r="AH194" s="9"/>
      <c r="AI194" s="9"/>
      <c r="AJ194" s="116"/>
      <c r="AK194" s="9"/>
      <c r="AL194" s="9"/>
      <c r="AM194" s="9"/>
      <c r="AN194" s="116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18"/>
      <c r="H195" s="9"/>
      <c r="I195" s="9"/>
      <c r="J195" s="18"/>
      <c r="K195" s="18"/>
      <c r="L195" s="70"/>
      <c r="M195" s="4"/>
      <c r="N195" s="18"/>
      <c r="O195" s="99"/>
      <c r="P195" s="126"/>
      <c r="Q195" s="126"/>
      <c r="R195" s="99"/>
      <c r="S195" s="99"/>
      <c r="T195" s="121"/>
      <c r="U195" s="122"/>
      <c r="V195" s="116"/>
      <c r="W195" s="121"/>
      <c r="X195" s="122"/>
      <c r="Y195" s="116"/>
      <c r="Z195" s="121"/>
      <c r="AA195" s="121"/>
      <c r="AB195" s="121"/>
      <c r="AC195" s="121"/>
      <c r="AD195" s="114"/>
      <c r="AE195" s="115"/>
      <c r="AF195" s="99"/>
      <c r="AG195" s="9"/>
      <c r="AH195" s="9"/>
      <c r="AI195" s="9"/>
      <c r="AJ195" s="116"/>
      <c r="AK195" s="9"/>
      <c r="AL195" s="9"/>
      <c r="AM195" s="9"/>
      <c r="AN195" s="116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18"/>
      <c r="H196" s="9"/>
      <c r="I196" s="9"/>
      <c r="J196" s="18"/>
      <c r="K196" s="18"/>
      <c r="L196" s="70"/>
      <c r="M196" s="4"/>
      <c r="N196" s="18"/>
      <c r="O196" s="99"/>
      <c r="P196" s="115"/>
      <c r="Q196" s="115"/>
      <c r="R196" s="99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14"/>
      <c r="AE196" s="115"/>
      <c r="AF196" s="99"/>
      <c r="AG196" s="9"/>
      <c r="AH196" s="9"/>
      <c r="AI196" s="9"/>
      <c r="AJ196" s="116"/>
      <c r="AK196" s="9"/>
      <c r="AL196" s="9"/>
      <c r="AM196" s="9"/>
      <c r="AN196" s="116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18"/>
      <c r="H197" s="9"/>
      <c r="I197" s="9"/>
      <c r="J197" s="18"/>
      <c r="K197" s="18"/>
      <c r="L197" s="70"/>
      <c r="M197" s="4"/>
      <c r="N197" s="18"/>
      <c r="O197" s="99"/>
      <c r="P197" s="115"/>
      <c r="Q197" s="126"/>
      <c r="R197" s="99"/>
      <c r="S197" s="9"/>
      <c r="T197" s="9"/>
      <c r="U197" s="9"/>
      <c r="V197" s="9"/>
      <c r="W197" s="9"/>
      <c r="X197" s="9"/>
      <c r="Y197" s="9"/>
      <c r="Z197" s="9"/>
      <c r="AA197" s="9"/>
      <c r="AB197" s="99"/>
      <c r="AC197" s="18"/>
      <c r="AD197" s="114"/>
      <c r="AE197" s="115"/>
      <c r="AF197" s="99"/>
      <c r="AG197" s="9"/>
      <c r="AH197" s="9"/>
      <c r="AI197" s="9"/>
      <c r="AJ197" s="116"/>
      <c r="AK197" s="9"/>
      <c r="AL197" s="9"/>
      <c r="AM197" s="9"/>
      <c r="AN197" s="116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18"/>
      <c r="H198" s="9"/>
      <c r="I198" s="9"/>
      <c r="J198" s="18"/>
      <c r="K198" s="18"/>
      <c r="L198" s="70"/>
      <c r="M198" s="4"/>
      <c r="N198" s="18"/>
      <c r="O198" s="99"/>
      <c r="P198" s="114"/>
      <c r="Q198" s="115"/>
      <c r="R198" s="116"/>
      <c r="S198" s="9"/>
      <c r="T198" s="9"/>
      <c r="U198" s="9"/>
      <c r="V198" s="9"/>
      <c r="W198" s="9"/>
      <c r="X198" s="9"/>
      <c r="Y198" s="9"/>
      <c r="Z198" s="9"/>
      <c r="AA198" s="9"/>
      <c r="AB198" s="99"/>
      <c r="AC198" s="18"/>
      <c r="AD198" s="114"/>
      <c r="AE198" s="115"/>
      <c r="AF198" s="99"/>
      <c r="AG198" s="9"/>
      <c r="AH198" s="9"/>
      <c r="AI198" s="9"/>
      <c r="AJ198" s="116"/>
      <c r="AK198" s="9"/>
      <c r="AL198" s="9"/>
      <c r="AM198" s="9"/>
      <c r="AN198" s="116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18"/>
      <c r="H199" s="9"/>
      <c r="I199" s="9"/>
      <c r="J199" s="18"/>
      <c r="K199" s="18"/>
      <c r="L199" s="70"/>
      <c r="M199" s="4"/>
      <c r="N199" s="18"/>
      <c r="O199" s="99"/>
      <c r="P199" s="114"/>
      <c r="Q199" s="115"/>
      <c r="R199" s="116"/>
      <c r="S199" s="116"/>
      <c r="T199" s="121"/>
      <c r="U199" s="122"/>
      <c r="V199" s="116"/>
      <c r="W199" s="121"/>
      <c r="X199" s="122"/>
      <c r="Y199" s="116"/>
      <c r="Z199" s="121"/>
      <c r="AA199" s="122"/>
      <c r="AB199" s="99"/>
      <c r="AC199" s="18"/>
      <c r="AD199" s="114"/>
      <c r="AE199" s="115"/>
      <c r="AF199" s="99"/>
      <c r="AG199" s="9"/>
      <c r="AH199" s="9"/>
      <c r="AI199" s="9"/>
      <c r="AJ199" s="116"/>
      <c r="AK199" s="9"/>
      <c r="AL199" s="9"/>
      <c r="AM199" s="9"/>
      <c r="AN199" s="116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18"/>
      <c r="H200" s="9"/>
      <c r="I200" s="9"/>
      <c r="J200" s="18"/>
      <c r="K200" s="18"/>
      <c r="L200" s="70"/>
      <c r="M200" s="4"/>
      <c r="N200" s="18"/>
      <c r="O200" s="99"/>
      <c r="P200" s="115"/>
      <c r="Q200" s="115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114"/>
      <c r="AE200" s="115"/>
      <c r="AF200" s="99"/>
      <c r="AG200" s="9"/>
      <c r="AH200" s="9"/>
      <c r="AI200" s="9"/>
      <c r="AJ200" s="116"/>
      <c r="AK200" s="9"/>
      <c r="AL200" s="9"/>
      <c r="AM200" s="9"/>
      <c r="AN200" s="116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18"/>
      <c r="H201" s="9"/>
      <c r="I201" s="9"/>
      <c r="J201" s="18"/>
      <c r="K201" s="18"/>
      <c r="L201" s="70"/>
      <c r="M201" s="4"/>
      <c r="N201" s="18"/>
      <c r="O201" s="99"/>
      <c r="P201" s="115"/>
      <c r="Q201" s="126"/>
      <c r="R201" s="99"/>
      <c r="S201" s="9"/>
      <c r="T201" s="9"/>
      <c r="U201" s="9"/>
      <c r="V201" s="9"/>
      <c r="W201" s="9"/>
      <c r="X201" s="9"/>
      <c r="Y201" s="9"/>
      <c r="Z201" s="9"/>
      <c r="AA201" s="9"/>
      <c r="AB201" s="99"/>
      <c r="AC201" s="99"/>
      <c r="AD201" s="114"/>
      <c r="AE201" s="115"/>
      <c r="AF201" s="99"/>
      <c r="AG201" s="9"/>
      <c r="AH201" s="9"/>
      <c r="AI201" s="9"/>
      <c r="AJ201" s="116"/>
      <c r="AK201" s="9"/>
      <c r="AL201" s="9"/>
      <c r="AM201" s="9"/>
      <c r="AN201" s="116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18"/>
      <c r="H202" s="9"/>
      <c r="I202" s="9"/>
      <c r="J202" s="18"/>
      <c r="K202" s="18"/>
      <c r="L202" s="70"/>
      <c r="M202" s="4"/>
      <c r="N202" s="18"/>
      <c r="O202" s="99"/>
      <c r="P202" s="114"/>
      <c r="Q202" s="115"/>
      <c r="R202" s="116"/>
      <c r="S202" s="9"/>
      <c r="T202" s="9"/>
      <c r="U202" s="9"/>
      <c r="V202" s="9"/>
      <c r="W202" s="9"/>
      <c r="X202" s="9"/>
      <c r="Y202" s="9"/>
      <c r="Z202" s="9"/>
      <c r="AA202" s="9"/>
      <c r="AB202" s="99"/>
      <c r="AC202" s="99"/>
      <c r="AD202" s="114"/>
      <c r="AE202" s="115"/>
      <c r="AF202" s="99"/>
      <c r="AG202" s="9"/>
      <c r="AH202" s="9"/>
      <c r="AI202" s="9"/>
      <c r="AJ202" s="116"/>
      <c r="AK202" s="9"/>
      <c r="AL202" s="9"/>
      <c r="AM202" s="9"/>
      <c r="AN202" s="116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18"/>
      <c r="H203" s="9"/>
      <c r="I203" s="9"/>
      <c r="J203" s="18"/>
      <c r="K203" s="18"/>
      <c r="L203" s="70"/>
      <c r="M203" s="4"/>
      <c r="N203" s="18"/>
      <c r="O203" s="99"/>
      <c r="P203" s="126"/>
      <c r="Q203" s="126"/>
      <c r="R203" s="99"/>
      <c r="S203" s="99"/>
      <c r="T203" s="121"/>
      <c r="U203" s="122"/>
      <c r="V203" s="116"/>
      <c r="W203" s="121"/>
      <c r="X203" s="122"/>
      <c r="Y203" s="116"/>
      <c r="Z203" s="121"/>
      <c r="AA203" s="121"/>
      <c r="AB203" s="121"/>
      <c r="AC203" s="18"/>
      <c r="AD203" s="114"/>
      <c r="AE203" s="115"/>
      <c r="AF203" s="99"/>
      <c r="AG203" s="9"/>
      <c r="AH203" s="9"/>
      <c r="AI203" s="9"/>
      <c r="AJ203" s="116"/>
      <c r="AK203" s="9"/>
      <c r="AL203" s="9"/>
      <c r="AM203" s="9"/>
      <c r="AN203" s="116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18"/>
      <c r="H204" s="9"/>
      <c r="I204" s="9"/>
      <c r="J204" s="18"/>
      <c r="K204" s="18"/>
      <c r="L204" s="70"/>
      <c r="M204" s="4"/>
      <c r="N204" s="18"/>
      <c r="O204" s="99"/>
      <c r="P204" s="115"/>
      <c r="Q204" s="115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111"/>
      <c r="AD204" s="114"/>
      <c r="AE204" s="115"/>
      <c r="AF204" s="99"/>
      <c r="AG204" s="9"/>
      <c r="AH204" s="9"/>
      <c r="AI204" s="9"/>
      <c r="AJ204" s="116"/>
      <c r="AK204" s="9"/>
      <c r="AL204" s="9"/>
      <c r="AM204" s="9"/>
      <c r="AN204" s="116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18"/>
      <c r="H205" s="9"/>
      <c r="I205" s="9"/>
      <c r="J205" s="18"/>
      <c r="K205" s="18"/>
      <c r="L205" s="70"/>
      <c r="M205" s="4"/>
      <c r="N205" s="18"/>
      <c r="O205" s="99"/>
      <c r="P205" s="115"/>
      <c r="Q205" s="126"/>
      <c r="R205" s="99"/>
      <c r="S205" s="9"/>
      <c r="T205" s="9"/>
      <c r="U205" s="9"/>
      <c r="V205" s="9"/>
      <c r="W205" s="9"/>
      <c r="X205" s="9"/>
      <c r="Y205" s="9"/>
      <c r="Z205" s="9"/>
      <c r="AA205" s="9"/>
      <c r="AB205" s="99"/>
      <c r="AC205" s="127"/>
      <c r="AD205" s="114"/>
      <c r="AE205" s="115"/>
      <c r="AF205" s="99"/>
      <c r="AG205" s="9"/>
      <c r="AH205" s="9"/>
      <c r="AI205" s="9"/>
      <c r="AJ205" s="116"/>
      <c r="AK205" s="9"/>
      <c r="AL205" s="9"/>
      <c r="AM205" s="9"/>
      <c r="AN205" s="116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18"/>
      <c r="H206" s="9"/>
      <c r="I206" s="9"/>
      <c r="J206" s="18"/>
      <c r="K206" s="18"/>
      <c r="L206" s="70"/>
      <c r="M206" s="4"/>
      <c r="N206" s="18"/>
      <c r="O206" s="99"/>
      <c r="P206" s="114"/>
      <c r="Q206" s="115"/>
      <c r="R206" s="99"/>
      <c r="S206" s="9"/>
      <c r="T206" s="9"/>
      <c r="U206" s="9"/>
      <c r="V206" s="9"/>
      <c r="W206" s="9"/>
      <c r="X206" s="9"/>
      <c r="Y206" s="9"/>
      <c r="Z206" s="9"/>
      <c r="AA206" s="9"/>
      <c r="AB206" s="99"/>
      <c r="AC206" s="127"/>
      <c r="AD206" s="114"/>
      <c r="AE206" s="115"/>
      <c r="AF206" s="99"/>
      <c r="AG206" s="9"/>
      <c r="AH206" s="9"/>
      <c r="AI206" s="9"/>
      <c r="AJ206" s="116"/>
      <c r="AK206" s="9"/>
      <c r="AL206" s="9"/>
      <c r="AM206" s="9"/>
      <c r="AN206" s="116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18"/>
      <c r="H207" s="9"/>
      <c r="I207" s="9"/>
      <c r="J207" s="18"/>
      <c r="K207" s="18"/>
      <c r="L207" s="70"/>
      <c r="M207" s="4"/>
      <c r="N207" s="18"/>
      <c r="O207" s="99"/>
      <c r="P207" s="114"/>
      <c r="Q207" s="115"/>
      <c r="R207" s="99"/>
      <c r="S207" s="116"/>
      <c r="T207" s="121"/>
      <c r="U207" s="122"/>
      <c r="V207" s="116"/>
      <c r="W207" s="121"/>
      <c r="X207" s="122"/>
      <c r="Y207" s="116"/>
      <c r="Z207" s="121"/>
      <c r="AA207" s="122"/>
      <c r="AB207" s="99"/>
      <c r="AC207" s="127"/>
      <c r="AD207" s="114"/>
      <c r="AE207" s="115"/>
      <c r="AF207" s="99"/>
      <c r="AG207" s="9"/>
      <c r="AH207" s="9"/>
      <c r="AI207" s="9"/>
      <c r="AJ207" s="116"/>
      <c r="AK207" s="9"/>
      <c r="AL207" s="9"/>
      <c r="AM207" s="9"/>
      <c r="AN207" s="116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18"/>
      <c r="H208" s="9"/>
      <c r="I208" s="9"/>
      <c r="J208" s="18"/>
      <c r="K208" s="18"/>
      <c r="L208" s="70"/>
      <c r="M208" s="4"/>
      <c r="N208" s="18"/>
      <c r="O208" s="99"/>
      <c r="P208" s="115"/>
      <c r="Q208" s="115"/>
      <c r="R208" s="116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114"/>
      <c r="AE208" s="115"/>
      <c r="AF208" s="99"/>
      <c r="AG208" s="9"/>
      <c r="AH208" s="9"/>
      <c r="AI208" s="9"/>
      <c r="AJ208" s="116"/>
      <c r="AK208" s="9"/>
      <c r="AL208" s="9"/>
      <c r="AM208" s="9"/>
      <c r="AN208" s="116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18"/>
      <c r="H209" s="9"/>
      <c r="I209" s="9"/>
      <c r="J209" s="18"/>
      <c r="K209" s="18"/>
      <c r="L209" s="70"/>
      <c r="M209" s="4"/>
      <c r="N209" s="18"/>
      <c r="O209" s="99"/>
      <c r="P209" s="115"/>
      <c r="Q209" s="126"/>
      <c r="R209" s="116"/>
      <c r="S209" s="9"/>
      <c r="T209" s="9"/>
      <c r="U209" s="9"/>
      <c r="V209" s="9"/>
      <c r="W209" s="9"/>
      <c r="X209" s="9"/>
      <c r="Y209" s="9"/>
      <c r="Z209" s="9"/>
      <c r="AA209" s="9"/>
      <c r="AB209" s="99"/>
      <c r="AC209" s="99"/>
      <c r="AD209" s="114"/>
      <c r="AE209" s="115"/>
      <c r="AF209" s="99"/>
      <c r="AG209" s="9"/>
      <c r="AH209" s="9"/>
      <c r="AI209" s="9"/>
      <c r="AJ209" s="116"/>
      <c r="AK209" s="9"/>
      <c r="AL209" s="9"/>
      <c r="AM209" s="9"/>
      <c r="AN209" s="116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18"/>
      <c r="H210" s="9"/>
      <c r="I210" s="9"/>
      <c r="J210" s="18"/>
      <c r="K210" s="18"/>
      <c r="L210" s="70"/>
      <c r="M210" s="4"/>
      <c r="N210" s="18"/>
      <c r="O210" s="99"/>
      <c r="P210" s="114"/>
      <c r="Q210" s="115"/>
      <c r="R210" s="99"/>
      <c r="S210" s="9"/>
      <c r="T210" s="9"/>
      <c r="U210" s="9"/>
      <c r="V210" s="9"/>
      <c r="W210" s="9"/>
      <c r="X210" s="9"/>
      <c r="Y210" s="9"/>
      <c r="Z210" s="9"/>
      <c r="AA210" s="9"/>
      <c r="AB210" s="99"/>
      <c r="AC210" s="99"/>
      <c r="AD210" s="114"/>
      <c r="AE210" s="115"/>
      <c r="AF210" s="99"/>
      <c r="AG210" s="9"/>
      <c r="AH210" s="9"/>
      <c r="AI210" s="9"/>
      <c r="AJ210" s="116"/>
      <c r="AK210" s="9"/>
      <c r="AL210" s="9"/>
      <c r="AM210" s="9"/>
      <c r="AN210" s="116"/>
      <c r="AO210" s="9"/>
      <c r="AP210" s="9"/>
      <c r="AQ210" s="9"/>
    </row>
    <row r="211" spans="1:43" ht="15" customHeight="1">
      <c r="A211" s="4"/>
      <c r="B211" s="4"/>
      <c r="C211" s="4"/>
      <c r="D211" s="4"/>
      <c r="E211" s="9"/>
      <c r="F211" s="9"/>
      <c r="G211" s="18"/>
      <c r="H211" s="9"/>
      <c r="I211" s="9"/>
      <c r="J211" s="18"/>
      <c r="K211" s="18"/>
      <c r="L211" s="70"/>
      <c r="M211" s="4"/>
      <c r="N211" s="18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</row>
    <row r="212" spans="1:29" ht="15" customHeight="1">
      <c r="A212" s="4"/>
      <c r="B212" s="4"/>
      <c r="C212" s="4"/>
      <c r="D212" s="4"/>
      <c r="E212" s="9"/>
      <c r="F212" s="9"/>
      <c r="G212" s="18"/>
      <c r="H212" s="9"/>
      <c r="I212" s="9"/>
      <c r="J212" s="18"/>
      <c r="K212" s="18"/>
      <c r="L212" s="70"/>
      <c r="M212" s="4"/>
      <c r="N212" s="18"/>
      <c r="O212" s="18"/>
      <c r="P212" s="128"/>
      <c r="Q212" s="12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  <row r="213" spans="1:29" ht="15" customHeight="1">
      <c r="A213" s="4"/>
      <c r="B213" s="4"/>
      <c r="C213" s="4"/>
      <c r="D213" s="4"/>
      <c r="E213" s="9"/>
      <c r="F213" s="9"/>
      <c r="G213" s="18"/>
      <c r="H213" s="9"/>
      <c r="I213" s="9"/>
      <c r="J213" s="18"/>
      <c r="K213" s="18"/>
      <c r="L213" s="70"/>
      <c r="M213" s="4"/>
      <c r="N213" s="18"/>
      <c r="O213" s="18"/>
      <c r="P213" s="128"/>
      <c r="Q213" s="12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</row>
    <row r="214" spans="1:29" ht="15" customHeight="1">
      <c r="A214" s="4"/>
      <c r="B214" s="4"/>
      <c r="C214" s="4"/>
      <c r="D214" s="4"/>
      <c r="E214" s="9"/>
      <c r="F214" s="9"/>
      <c r="G214" s="18"/>
      <c r="H214" s="9"/>
      <c r="I214" s="9"/>
      <c r="J214" s="18"/>
      <c r="K214" s="18"/>
      <c r="L214" s="70"/>
      <c r="M214" s="4"/>
      <c r="N214" s="18"/>
      <c r="O214" s="18"/>
      <c r="P214" s="128"/>
      <c r="Q214" s="12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1:29" ht="15" customHeight="1">
      <c r="A215" s="4"/>
      <c r="B215" s="4"/>
      <c r="C215" s="4"/>
      <c r="D215" s="4"/>
      <c r="E215" s="9"/>
      <c r="F215" s="9"/>
      <c r="G215" s="18"/>
      <c r="H215" s="9"/>
      <c r="I215" s="9"/>
      <c r="J215" s="18"/>
      <c r="K215" s="18"/>
      <c r="L215" s="70"/>
      <c r="M215" s="4"/>
      <c r="N215" s="18"/>
      <c r="O215" s="18"/>
      <c r="P215" s="128"/>
      <c r="Q215" s="12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</row>
    <row r="216" spans="1:29" ht="15" customHeight="1">
      <c r="A216" s="4"/>
      <c r="B216" s="4"/>
      <c r="C216" s="4"/>
      <c r="D216" s="4"/>
      <c r="E216" s="9"/>
      <c r="F216" s="9"/>
      <c r="G216" s="18"/>
      <c r="H216" s="9"/>
      <c r="I216" s="9"/>
      <c r="J216" s="18"/>
      <c r="K216" s="18"/>
      <c r="L216" s="70"/>
      <c r="M216" s="4"/>
      <c r="N216" s="18"/>
      <c r="O216" s="18"/>
      <c r="P216" s="128"/>
      <c r="Q216" s="12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</row>
    <row r="217" spans="1:29" ht="15" customHeight="1">
      <c r="A217" s="4"/>
      <c r="B217" s="4"/>
      <c r="C217" s="4"/>
      <c r="D217" s="4"/>
      <c r="E217" s="9"/>
      <c r="F217" s="9"/>
      <c r="G217" s="18"/>
      <c r="H217" s="9"/>
      <c r="I217" s="9"/>
      <c r="J217" s="18"/>
      <c r="K217" s="18"/>
      <c r="L217" s="70"/>
      <c r="M217" s="4"/>
      <c r="N217" s="18"/>
      <c r="O217" s="18"/>
      <c r="P217" s="128"/>
      <c r="Q217" s="12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</row>
    <row r="218" spans="1:29" ht="15" customHeight="1">
      <c r="A218" s="4"/>
      <c r="B218" s="4"/>
      <c r="C218" s="4"/>
      <c r="D218" s="4"/>
      <c r="E218" s="9"/>
      <c r="F218" s="9"/>
      <c r="G218" s="18"/>
      <c r="H218" s="9"/>
      <c r="I218" s="9"/>
      <c r="J218" s="18"/>
      <c r="K218" s="18"/>
      <c r="L218" s="70"/>
      <c r="M218" s="4"/>
      <c r="N218" s="18"/>
      <c r="O218" s="18"/>
      <c r="P218" s="128"/>
      <c r="Q218" s="12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1:29" ht="15" customHeight="1">
      <c r="A219" s="4"/>
      <c r="B219" s="4"/>
      <c r="C219" s="4"/>
      <c r="D219" s="4"/>
      <c r="E219" s="9"/>
      <c r="F219" s="9"/>
      <c r="G219" s="18"/>
      <c r="H219" s="9"/>
      <c r="I219" s="9"/>
      <c r="J219" s="18"/>
      <c r="K219" s="18"/>
      <c r="L219" s="70"/>
      <c r="M219" s="4"/>
      <c r="N219" s="18"/>
      <c r="O219" s="18"/>
      <c r="P219" s="128"/>
      <c r="Q219" s="12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1:29" ht="15" customHeight="1">
      <c r="A220" s="4"/>
      <c r="B220" s="4"/>
      <c r="C220" s="4"/>
      <c r="D220" s="4"/>
      <c r="E220" s="9"/>
      <c r="F220" s="9"/>
      <c r="G220" s="18"/>
      <c r="H220" s="9"/>
      <c r="I220" s="9"/>
      <c r="J220" s="18"/>
      <c r="K220" s="18"/>
      <c r="L220" s="70"/>
      <c r="M220" s="4"/>
      <c r="N220" s="18"/>
      <c r="O220" s="18"/>
      <c r="P220" s="128"/>
      <c r="Q220" s="12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1:29" ht="15" customHeight="1">
      <c r="A221" s="4"/>
      <c r="B221" s="4"/>
      <c r="C221" s="4"/>
      <c r="D221" s="4"/>
      <c r="E221" s="9"/>
      <c r="F221" s="9"/>
      <c r="G221" s="18"/>
      <c r="H221" s="9"/>
      <c r="I221" s="9"/>
      <c r="J221" s="18"/>
      <c r="K221" s="18"/>
      <c r="L221" s="70"/>
      <c r="M221" s="4"/>
      <c r="N221" s="18"/>
      <c r="O221" s="18"/>
      <c r="P221" s="128"/>
      <c r="Q221" s="12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1:29" ht="15" customHeight="1">
      <c r="A222" s="4"/>
      <c r="B222" s="4"/>
      <c r="C222" s="4"/>
      <c r="D222" s="4"/>
      <c r="E222" s="9"/>
      <c r="F222" s="9"/>
      <c r="G222" s="18"/>
      <c r="H222" s="9"/>
      <c r="I222" s="9"/>
      <c r="J222" s="18"/>
      <c r="K222" s="18"/>
      <c r="L222" s="70"/>
      <c r="M222" s="4"/>
      <c r="N222" s="18"/>
      <c r="O222" s="18"/>
      <c r="P222" s="128"/>
      <c r="Q222" s="12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1:29" ht="15" customHeight="1">
      <c r="A223" s="4"/>
      <c r="B223" s="4"/>
      <c r="C223" s="4"/>
      <c r="D223" s="4"/>
      <c r="E223" s="9"/>
      <c r="F223" s="9"/>
      <c r="G223" s="18"/>
      <c r="H223" s="9"/>
      <c r="I223" s="9"/>
      <c r="J223" s="18"/>
      <c r="K223" s="18"/>
      <c r="L223" s="70"/>
      <c r="M223" s="4"/>
      <c r="N223" s="18"/>
      <c r="O223" s="18"/>
      <c r="P223" s="128"/>
      <c r="Q223" s="12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</row>
    <row r="224" spans="1:29" ht="15" customHeight="1">
      <c r="A224" s="4"/>
      <c r="B224" s="4"/>
      <c r="C224" s="4"/>
      <c r="D224" s="4"/>
      <c r="E224" s="9"/>
      <c r="F224" s="9"/>
      <c r="G224" s="18"/>
      <c r="H224" s="9"/>
      <c r="I224" s="9"/>
      <c r="J224" s="18"/>
      <c r="K224" s="18"/>
      <c r="L224" s="70"/>
      <c r="M224" s="4"/>
      <c r="N224" s="18"/>
      <c r="O224" s="18"/>
      <c r="P224" s="128"/>
      <c r="Q224" s="12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</sheetData>
  <sheetProtection/>
  <mergeCells count="24">
    <mergeCell ref="P43:Q43"/>
    <mergeCell ref="AK6:AM6"/>
    <mergeCell ref="AO6:AQ6"/>
    <mergeCell ref="P9:Q9"/>
    <mergeCell ref="S6:U6"/>
    <mergeCell ref="V6:X6"/>
    <mergeCell ref="Y6:AA6"/>
    <mergeCell ref="AG6:AI6"/>
    <mergeCell ref="P124:Q124"/>
    <mergeCell ref="P146:Q146"/>
    <mergeCell ref="P150:Q150"/>
    <mergeCell ref="P112:Q112"/>
    <mergeCell ref="P116:Q116"/>
    <mergeCell ref="P55:Q55"/>
    <mergeCell ref="P188:Q188"/>
    <mergeCell ref="P192:Q192"/>
    <mergeCell ref="P18:Q18"/>
    <mergeCell ref="P52:Q52"/>
    <mergeCell ref="P65:Q65"/>
    <mergeCell ref="P154:Q154"/>
    <mergeCell ref="P158:Q158"/>
    <mergeCell ref="P180:Q180"/>
    <mergeCell ref="P184:Q184"/>
    <mergeCell ref="P120:Q120"/>
  </mergeCells>
  <printOptions/>
  <pageMargins left="0.24" right="0.22" top="0.39" bottom="0.71" header="0.26" footer="0.5118110236220472"/>
  <pageSetup fitToHeight="0" horizontalDpi="600" verticalDpi="600" orientation="landscape" paperSize="9" scale="75" r:id="rId3"/>
  <headerFooter alignWithMargins="0">
    <oddFooter>&amp;LInternational Freestyle Skaters Association&amp;C&amp;D&amp;R&amp;F&amp;A</oddFooter>
  </headerFooter>
  <rowBreaks count="1" manualBreakCount="1">
    <brk id="41" max="3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5" zoomScaleNormal="75" zoomScalePageLayoutView="0" workbookViewId="0" topLeftCell="A1">
      <pane ySplit="2" topLeftCell="A18" activePane="bottomLeft" state="frozen"/>
      <selection pane="topLeft" activeCell="A1" sqref="A1"/>
      <selection pane="bottomLeft" activeCell="J20" sqref="J20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46.00390625" style="0" bestFit="1" customWidth="1"/>
    <col min="6" max="7" width="11.421875" style="0" customWidth="1"/>
    <col min="8" max="8" width="10.421875" style="0" customWidth="1"/>
  </cols>
  <sheetData>
    <row r="1" spans="1:8" ht="23.25">
      <c r="A1" s="74"/>
      <c r="B1" s="75"/>
      <c r="C1" s="75"/>
      <c r="D1" s="63"/>
      <c r="E1" s="63" t="str">
        <f>V!$F$17</f>
        <v>Federation Cup, Moscow, </v>
      </c>
      <c r="F1" s="63"/>
      <c r="G1" s="75"/>
      <c r="H1" s="79"/>
    </row>
    <row r="2" spans="1:8" ht="24" thickBot="1">
      <c r="A2" s="76"/>
      <c r="B2" s="77"/>
      <c r="C2" s="77"/>
      <c r="D2" s="64"/>
      <c r="E2" s="64" t="str">
        <f>V!$F$18</f>
        <v>2006 February 26-27</v>
      </c>
      <c r="F2" s="64"/>
      <c r="G2" s="77"/>
      <c r="H2" s="80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39"/>
      <c r="B5" s="140"/>
      <c r="C5" s="140"/>
      <c r="D5" s="141"/>
      <c r="E5" s="141" t="s">
        <v>97</v>
      </c>
      <c r="F5" s="141"/>
      <c r="G5" s="140"/>
      <c r="H5" s="142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78" t="s">
        <v>32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7" t="s">
        <v>98</v>
      </c>
      <c r="D8" s="37" t="s">
        <v>21</v>
      </c>
      <c r="E8" s="37" t="s">
        <v>22</v>
      </c>
      <c r="F8" s="1"/>
      <c r="G8" s="133" t="s">
        <v>96</v>
      </c>
      <c r="H8" s="134"/>
    </row>
    <row r="9" spans="1:8" ht="12.75">
      <c r="A9" s="4"/>
      <c r="B9" s="135">
        <v>1</v>
      </c>
      <c r="C9" s="150" t="s">
        <v>131</v>
      </c>
      <c r="D9" s="150" t="s">
        <v>132</v>
      </c>
      <c r="E9" s="150" t="s">
        <v>118</v>
      </c>
      <c r="F9" s="10"/>
      <c r="G9" s="26">
        <v>67.7</v>
      </c>
      <c r="H9" s="137" t="s">
        <v>93</v>
      </c>
    </row>
    <row r="10" spans="1:8" ht="12.75">
      <c r="A10" s="4"/>
      <c r="B10" s="135">
        <v>2</v>
      </c>
      <c r="C10" s="150" t="s">
        <v>122</v>
      </c>
      <c r="D10" s="150" t="s">
        <v>123</v>
      </c>
      <c r="E10" s="53" t="s">
        <v>124</v>
      </c>
      <c r="F10" s="10"/>
      <c r="G10" s="26">
        <v>67.6</v>
      </c>
      <c r="H10" s="137" t="s">
        <v>93</v>
      </c>
    </row>
    <row r="11" spans="1:8" ht="12.75">
      <c r="A11" s="4"/>
      <c r="B11" s="135">
        <v>3</v>
      </c>
      <c r="C11" s="150" t="s">
        <v>152</v>
      </c>
      <c r="D11" s="150" t="s">
        <v>153</v>
      </c>
      <c r="E11" s="150" t="s">
        <v>154</v>
      </c>
      <c r="F11" s="10"/>
      <c r="G11" s="26">
        <v>67.15</v>
      </c>
      <c r="H11" s="137" t="s">
        <v>93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78" t="s">
        <v>33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7" t="s">
        <v>98</v>
      </c>
      <c r="D14" s="37" t="s">
        <v>21</v>
      </c>
      <c r="E14" s="37" t="s">
        <v>22</v>
      </c>
      <c r="F14" s="1"/>
      <c r="G14" s="133" t="s">
        <v>96</v>
      </c>
      <c r="H14" s="134"/>
    </row>
    <row r="15" spans="1:8" ht="12.75">
      <c r="A15" s="4"/>
      <c r="B15" s="135">
        <v>1</v>
      </c>
      <c r="C15" s="150" t="s">
        <v>202</v>
      </c>
      <c r="D15" s="150" t="s">
        <v>203</v>
      </c>
      <c r="E15" s="150" t="s">
        <v>163</v>
      </c>
      <c r="F15" s="10"/>
      <c r="G15" s="136">
        <v>74.35</v>
      </c>
      <c r="H15" s="137" t="s">
        <v>93</v>
      </c>
    </row>
    <row r="16" spans="1:8" ht="12.75">
      <c r="A16" s="4"/>
      <c r="B16" s="135">
        <v>2</v>
      </c>
      <c r="C16" s="151" t="s">
        <v>198</v>
      </c>
      <c r="D16" s="151" t="s">
        <v>199</v>
      </c>
      <c r="E16" s="151" t="s">
        <v>118</v>
      </c>
      <c r="F16" s="10"/>
      <c r="G16" s="136">
        <v>72.8</v>
      </c>
      <c r="H16" s="137" t="s">
        <v>93</v>
      </c>
    </row>
    <row r="17" spans="1:8" ht="12.75">
      <c r="A17" s="4"/>
      <c r="B17" s="135">
        <v>3</v>
      </c>
      <c r="C17" s="152" t="s">
        <v>168</v>
      </c>
      <c r="D17" s="153" t="s">
        <v>169</v>
      </c>
      <c r="E17" s="153" t="s">
        <v>135</v>
      </c>
      <c r="F17" s="10"/>
      <c r="G17" s="136">
        <v>72.35</v>
      </c>
      <c r="H17" s="137" t="s">
        <v>93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39"/>
      <c r="B20" s="140"/>
      <c r="C20" s="140"/>
      <c r="D20" s="141"/>
      <c r="E20" s="141" t="s">
        <v>99</v>
      </c>
      <c r="F20" s="141"/>
      <c r="G20" s="140"/>
      <c r="H20" s="142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78" t="s">
        <v>52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7" t="s">
        <v>98</v>
      </c>
      <c r="D23" s="37" t="s">
        <v>21</v>
      </c>
      <c r="E23" s="37" t="s">
        <v>22</v>
      </c>
      <c r="F23" s="1"/>
      <c r="G23" s="138" t="s">
        <v>101</v>
      </c>
      <c r="H23" s="134"/>
    </row>
    <row r="24" spans="1:8" ht="12.75">
      <c r="A24" s="4"/>
      <c r="B24" s="135">
        <v>1</v>
      </c>
      <c r="C24" s="151" t="s">
        <v>152</v>
      </c>
      <c r="D24" s="155" t="s">
        <v>153</v>
      </c>
      <c r="E24" s="150" t="s">
        <v>154</v>
      </c>
      <c r="F24" s="10"/>
      <c r="G24" s="136">
        <v>5.6</v>
      </c>
      <c r="H24" s="137" t="s">
        <v>100</v>
      </c>
    </row>
    <row r="25" spans="1:8" ht="12.75">
      <c r="A25" s="4"/>
      <c r="B25" s="135">
        <v>2</v>
      </c>
      <c r="C25" s="151" t="s">
        <v>140</v>
      </c>
      <c r="D25" s="155" t="s">
        <v>141</v>
      </c>
      <c r="E25" s="150" t="s">
        <v>118</v>
      </c>
      <c r="F25" s="10"/>
      <c r="G25" s="136">
        <v>5.83</v>
      </c>
      <c r="H25" s="137" t="s">
        <v>100</v>
      </c>
    </row>
    <row r="26" spans="1:8" ht="12.75">
      <c r="A26" s="4"/>
      <c r="B26" s="135">
        <v>3</v>
      </c>
      <c r="C26" s="151" t="s">
        <v>133</v>
      </c>
      <c r="D26" s="155" t="s">
        <v>134</v>
      </c>
      <c r="E26" s="150" t="s">
        <v>135</v>
      </c>
      <c r="F26" s="10"/>
      <c r="G26" s="136">
        <v>6.03</v>
      </c>
      <c r="H26" s="137" t="s">
        <v>100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78" t="s">
        <v>55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7" t="s">
        <v>98</v>
      </c>
      <c r="D29" s="37" t="s">
        <v>21</v>
      </c>
      <c r="E29" s="37" t="s">
        <v>22</v>
      </c>
      <c r="F29" s="1"/>
      <c r="G29" s="138" t="s">
        <v>101</v>
      </c>
      <c r="H29" s="134"/>
    </row>
    <row r="30" spans="1:8" ht="12.75">
      <c r="A30" s="4"/>
      <c r="B30" s="135">
        <v>1</v>
      </c>
      <c r="C30" s="152" t="s">
        <v>176</v>
      </c>
      <c r="D30" s="157" t="s">
        <v>249</v>
      </c>
      <c r="E30" s="53" t="s">
        <v>250</v>
      </c>
      <c r="F30" s="10"/>
      <c r="G30" s="136">
        <v>5.06</v>
      </c>
      <c r="H30" s="137" t="s">
        <v>100</v>
      </c>
    </row>
    <row r="31" spans="1:8" ht="12.75">
      <c r="A31" s="4"/>
      <c r="B31" s="135">
        <v>2</v>
      </c>
      <c r="C31" s="152" t="s">
        <v>172</v>
      </c>
      <c r="D31" s="157" t="s">
        <v>173</v>
      </c>
      <c r="E31" s="157" t="s">
        <v>135</v>
      </c>
      <c r="F31" s="10"/>
      <c r="G31" s="136">
        <v>5.22</v>
      </c>
      <c r="H31" s="137" t="s">
        <v>100</v>
      </c>
    </row>
    <row r="32" spans="1:8" ht="12.75">
      <c r="A32" s="4"/>
      <c r="B32" s="135">
        <v>3</v>
      </c>
      <c r="C32" s="152" t="s">
        <v>229</v>
      </c>
      <c r="D32" s="157" t="s">
        <v>230</v>
      </c>
      <c r="E32" s="157" t="s">
        <v>135</v>
      </c>
      <c r="F32" s="10"/>
      <c r="G32" s="136">
        <v>5.44</v>
      </c>
      <c r="H32" s="137" t="s">
        <v>100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39"/>
      <c r="B35" s="140"/>
      <c r="C35" s="140"/>
      <c r="D35" s="141"/>
      <c r="E35" s="141" t="s">
        <v>95</v>
      </c>
      <c r="F35" s="141"/>
      <c r="G35" s="140"/>
      <c r="H35" s="142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78" t="s">
        <v>102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7" t="s">
        <v>98</v>
      </c>
      <c r="D38" s="37" t="s">
        <v>21</v>
      </c>
      <c r="E38" s="37" t="s">
        <v>22</v>
      </c>
      <c r="F38" s="1"/>
      <c r="G38" s="133" t="s">
        <v>3</v>
      </c>
      <c r="H38" s="134"/>
    </row>
    <row r="39" spans="1:8" ht="12.75">
      <c r="A39" s="4"/>
      <c r="B39" s="135">
        <v>1</v>
      </c>
      <c r="C39" s="22" t="s">
        <v>125</v>
      </c>
      <c r="D39" s="22" t="s">
        <v>126</v>
      </c>
      <c r="E39" s="24" t="s">
        <v>195</v>
      </c>
      <c r="F39" s="10"/>
      <c r="G39" s="136" t="s">
        <v>257</v>
      </c>
      <c r="H39" s="137" t="s">
        <v>94</v>
      </c>
    </row>
    <row r="40" spans="1:8" ht="12.75">
      <c r="A40" s="4"/>
      <c r="B40" s="135">
        <v>2</v>
      </c>
      <c r="C40" s="22" t="s">
        <v>116</v>
      </c>
      <c r="D40" s="22" t="s">
        <v>252</v>
      </c>
      <c r="E40" s="24" t="s">
        <v>256</v>
      </c>
      <c r="F40" s="10"/>
      <c r="G40" s="136">
        <v>85</v>
      </c>
      <c r="H40" s="137" t="s">
        <v>94</v>
      </c>
    </row>
    <row r="41" spans="1:8" ht="12.75">
      <c r="A41" s="4"/>
      <c r="B41" s="135">
        <v>2</v>
      </c>
      <c r="C41" s="22" t="s">
        <v>253</v>
      </c>
      <c r="D41" s="22" t="s">
        <v>254</v>
      </c>
      <c r="E41" s="24" t="s">
        <v>255</v>
      </c>
      <c r="F41" s="10"/>
      <c r="G41" s="136">
        <v>85</v>
      </c>
      <c r="H41" s="137" t="s">
        <v>94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78" t="s">
        <v>103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7" t="s">
        <v>98</v>
      </c>
      <c r="D44" s="37" t="s">
        <v>21</v>
      </c>
      <c r="E44" s="37" t="s">
        <v>22</v>
      </c>
      <c r="F44" s="1"/>
      <c r="G44" s="133" t="s">
        <v>3</v>
      </c>
      <c r="H44" s="134"/>
    </row>
    <row r="45" spans="1:8" ht="12.75">
      <c r="A45" s="4"/>
      <c r="B45" s="135">
        <v>1</v>
      </c>
      <c r="C45" s="152" t="s">
        <v>233</v>
      </c>
      <c r="D45" s="157" t="s">
        <v>232</v>
      </c>
      <c r="E45" s="157" t="s">
        <v>118</v>
      </c>
      <c r="F45" s="10"/>
      <c r="G45" s="136">
        <v>132</v>
      </c>
      <c r="H45" s="137" t="s">
        <v>94</v>
      </c>
    </row>
    <row r="46" spans="1:8" ht="12.75">
      <c r="A46" s="4"/>
      <c r="B46" s="135">
        <v>2</v>
      </c>
      <c r="C46" s="22" t="s">
        <v>258</v>
      </c>
      <c r="D46" s="166" t="s">
        <v>259</v>
      </c>
      <c r="E46" s="163" t="s">
        <v>139</v>
      </c>
      <c r="F46" s="10"/>
      <c r="G46" s="136">
        <v>130</v>
      </c>
      <c r="H46" s="137" t="s">
        <v>94</v>
      </c>
    </row>
    <row r="47" spans="1:8" ht="12.75">
      <c r="A47" s="4"/>
      <c r="B47" s="135">
        <v>2</v>
      </c>
      <c r="C47" s="152" t="s">
        <v>229</v>
      </c>
      <c r="D47" s="157" t="s">
        <v>230</v>
      </c>
      <c r="E47" s="157" t="s">
        <v>135</v>
      </c>
      <c r="F47" s="10"/>
      <c r="G47" s="136">
        <v>130</v>
      </c>
      <c r="H47" s="137" t="s">
        <v>94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scale="9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2006-02-27T15:59:43Z</cp:lastPrinted>
  <dcterms:created xsi:type="dcterms:W3CDTF">1996-10-21T11:03:58Z</dcterms:created>
  <dcterms:modified xsi:type="dcterms:W3CDTF">2017-01-22T09:16:21Z</dcterms:modified>
  <cp:category/>
  <cp:version/>
  <cp:contentType/>
  <cp:contentStatus/>
</cp:coreProperties>
</file>