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35" tabRatio="729" activeTab="1"/>
  </bookViews>
  <sheets>
    <sheet name="Men Style" sheetId="1" r:id="rId1"/>
    <sheet name="Women Style" sheetId="2" r:id="rId2"/>
    <sheet name="Men Speed" sheetId="3" r:id="rId3"/>
    <sheet name="Women Speed" sheetId="4" r:id="rId4"/>
  </sheets>
  <definedNames/>
  <calcPr fullCalcOnLoad="1"/>
</workbook>
</file>

<file path=xl/sharedStrings.xml><?xml version="1.0" encoding="utf-8"?>
<sst xmlns="http://schemas.openxmlformats.org/spreadsheetml/2006/main" count="648" uniqueCount="140">
  <si>
    <t>IFSA Cup Ranking 2006</t>
  </si>
  <si>
    <t>Freestyle Slalom Men</t>
  </si>
  <si>
    <t>Competitions of the IFSA Cup 2006</t>
  </si>
  <si>
    <t>Score</t>
  </si>
  <si>
    <t>Score of</t>
  </si>
  <si>
    <t>Number of</t>
  </si>
  <si>
    <t>Rank</t>
  </si>
  <si>
    <t>Skaters 2006</t>
  </si>
  <si>
    <t>Moscou</t>
  </si>
  <si>
    <t>Dijon</t>
  </si>
  <si>
    <t>Barcelona</t>
  </si>
  <si>
    <t>Best</t>
  </si>
  <si>
    <t>top 3</t>
  </si>
  <si>
    <t xml:space="preserve">top 3  </t>
  </si>
  <si>
    <t>competition</t>
  </si>
  <si>
    <t>Ranking</t>
  </si>
  <si>
    <t xml:space="preserve"> 3 results</t>
  </si>
  <si>
    <t>Results</t>
  </si>
  <si>
    <t>Points</t>
  </si>
  <si>
    <t>competitions</t>
  </si>
  <si>
    <t>performed</t>
  </si>
  <si>
    <t>Dmitry MILYOKHIN</t>
  </si>
  <si>
    <t>-</t>
  </si>
  <si>
    <t>Olivier HERRERO</t>
  </si>
  <si>
    <t>Robin  TESSIER</t>
  </si>
  <si>
    <t>Vincent VU VAN KHA</t>
  </si>
  <si>
    <t>Guillaume BARBAZ</t>
  </si>
  <si>
    <t>Yohann FORT</t>
  </si>
  <si>
    <t>Vladimir TKACHEV</t>
  </si>
  <si>
    <t>Yuriy ALEXEEV</t>
  </si>
  <si>
    <t>Kirill RYAZANTSEV</t>
  </si>
  <si>
    <t>Roman HODOBASH</t>
  </si>
  <si>
    <t>Chrisophe FLINOIS</t>
  </si>
  <si>
    <t>Lucas ROMAIN</t>
  </si>
  <si>
    <t>Anatoly GORBATOV</t>
  </si>
  <si>
    <t>Alexander  SUKHORUKOV</t>
  </si>
  <si>
    <t>Maxim KUPSHUKOV</t>
  </si>
  <si>
    <t>Andrey ANUFRIEV</t>
  </si>
  <si>
    <t>Timur SEREGIN</t>
  </si>
  <si>
    <t>Evgeniy KASHKO</t>
  </si>
  <si>
    <t>Ilya  FEDICHKIN</t>
  </si>
  <si>
    <t>Fanny VIOLEAU</t>
  </si>
  <si>
    <t>Polina SEMENOVA</t>
  </si>
  <si>
    <t>Nadezda ZELENOVA</t>
  </si>
  <si>
    <t>Chloe HIVERT</t>
  </si>
  <si>
    <t>Soraya GHADERY</t>
  </si>
  <si>
    <t>Oksana GINDINA</t>
  </si>
  <si>
    <t>Severine THOMAS</t>
  </si>
  <si>
    <t>Ksenia BUTAKHINA</t>
  </si>
  <si>
    <t>Julia ISAEVA</t>
  </si>
  <si>
    <t>Malvina FAVRE</t>
  </si>
  <si>
    <t>Olga FADINA</t>
  </si>
  <si>
    <t>Maria BEKLEMISCHEVA</t>
  </si>
  <si>
    <t>Elena AVDYAKOVA</t>
  </si>
  <si>
    <t>Maria PODMARKOVA</t>
  </si>
  <si>
    <t>Ksenia ROGOZHINA</t>
  </si>
  <si>
    <t>Alica ASTAKHNOVICH</t>
  </si>
  <si>
    <t>Romain CHAMBORD</t>
  </si>
  <si>
    <t>Antoine IMBERT</t>
  </si>
  <si>
    <t>Jason GONZALEZ</t>
  </si>
  <si>
    <t>Vladislav EGOROV</t>
  </si>
  <si>
    <t>Victor FEKOLKIN</t>
  </si>
  <si>
    <t>Alexander SUKHORUKOV</t>
  </si>
  <si>
    <t>Igor  MALTSEV</t>
  </si>
  <si>
    <t>Sergey KASHKIN</t>
  </si>
  <si>
    <t>Dmitry SHVEDOV</t>
  </si>
  <si>
    <t>Margarita GLUKHOVA</t>
  </si>
  <si>
    <t>Veronika LIVANOVA</t>
  </si>
  <si>
    <t>Igor CHEREMETIEFF</t>
  </si>
  <si>
    <t>François KAN</t>
  </si>
  <si>
    <t>Christophe FLINOIS</t>
  </si>
  <si>
    <t>Pierre CELAT</t>
  </si>
  <si>
    <t>Jean Baptiste MILLERET</t>
  </si>
  <si>
    <t>Franck VOLPÉÏ</t>
  </si>
  <si>
    <t>Baptiste JOIE</t>
  </si>
  <si>
    <t>Antoine GENEL</t>
  </si>
  <si>
    <t>Luca ULIVIERI</t>
  </si>
  <si>
    <t>Andrea BELLOTTO</t>
  </si>
  <si>
    <t>Jean VALVERDE</t>
  </si>
  <si>
    <t>Tiziano FERRARI</t>
  </si>
  <si>
    <t>Mathieu RATAUD</t>
  </si>
  <si>
    <t>Joachim EL AMRANI</t>
  </si>
  <si>
    <t>Flavien DU PELOUX</t>
  </si>
  <si>
    <t>Frédéric FEYT</t>
  </si>
  <si>
    <t>London</t>
  </si>
  <si>
    <t>Chloé SEYRES</t>
  </si>
  <si>
    <t>Caroline LEJEUNE</t>
  </si>
  <si>
    <t>Marie MONCLUS</t>
  </si>
  <si>
    <t>Katia DIKUSHINA</t>
  </si>
  <si>
    <t>Sarah VERONESE</t>
  </si>
  <si>
    <t>Claire FOUCHE</t>
  </si>
  <si>
    <t>Chloé INGREMEAU</t>
  </si>
  <si>
    <t>Eva COCHEY CAHUZAC</t>
  </si>
  <si>
    <t>Chiara LUALDI</t>
  </si>
  <si>
    <t>Barbara BOSSI</t>
  </si>
  <si>
    <t>Sara BARLOCCO</t>
  </si>
  <si>
    <t>Séverine THOMAS</t>
  </si>
  <si>
    <t>Barbara CODAZZI</t>
  </si>
  <si>
    <t>Anaïs BRETHES</t>
  </si>
  <si>
    <t>Monique HEMAR</t>
  </si>
  <si>
    <t>Chloe SEYRES</t>
  </si>
  <si>
    <t>Franck VOLPEÏ</t>
  </si>
  <si>
    <t>Davide PIACENTINI</t>
  </si>
  <si>
    <t>Clément LUXEY</t>
  </si>
  <si>
    <t>Pierre Yves LEGALL</t>
  </si>
  <si>
    <t>Olivier DESAPHIX</t>
  </si>
  <si>
    <t>Time</t>
  </si>
  <si>
    <t>Time of</t>
  </si>
  <si>
    <t>Sara  BARLOCCO</t>
  </si>
  <si>
    <t>Lisa TORDJEMAN</t>
  </si>
  <si>
    <t>Hélène CARRION</t>
  </si>
  <si>
    <t>Naomi GRIGG</t>
  </si>
  <si>
    <t>Ragnhild CORNELISSE</t>
  </si>
  <si>
    <t>Marlies CANEEL</t>
  </si>
  <si>
    <t>Carmen PLATE</t>
  </si>
  <si>
    <t>Robin TESSIER</t>
  </si>
  <si>
    <t>Nathan PRICE</t>
  </si>
  <si>
    <t>Clement LUXEY</t>
  </si>
  <si>
    <t>Jonathan BELL</t>
  </si>
  <si>
    <t>Philip DOWNER</t>
  </si>
  <si>
    <t>Neil KEMPTON</t>
  </si>
  <si>
    <t>Mark KEMPTON</t>
  </si>
  <si>
    <t>Cedric BLANC</t>
  </si>
  <si>
    <t>Jerry COOKE</t>
  </si>
  <si>
    <t>Stephane  GRESSER</t>
  </si>
  <si>
    <t>Yohan NEYRAVAL</t>
  </si>
  <si>
    <t>Martin WIEGERSMA</t>
  </si>
  <si>
    <t>Jim MYCOCK</t>
  </si>
  <si>
    <t>Katja DIKUSHINA</t>
  </si>
  <si>
    <t xml:space="preserve">Da-Jin YU </t>
  </si>
  <si>
    <t>Speed Slalom Men</t>
  </si>
  <si>
    <t>Speed Slalom Women</t>
  </si>
  <si>
    <t>Freestyle Slalom Women</t>
  </si>
  <si>
    <t>Lualdi Chiara</t>
  </si>
  <si>
    <t>Melissa Cardini</t>
  </si>
  <si>
    <t xml:space="preserve">Sabio  Brivio </t>
  </si>
  <si>
    <t xml:space="preserve">Luca Ulivieri </t>
  </si>
  <si>
    <t xml:space="preserve">Anton Radchenko </t>
  </si>
  <si>
    <t>Martin VIOLEAU</t>
  </si>
  <si>
    <t>Dajin YU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</si>
</sst>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#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" fontId="1" fillId="3" borderId="0" xfId="0" applyNumberFormat="1" applyFont="1" applyFill="1" applyBorder="1" applyAlignment="1">
      <alignment horizontal="left"/>
    </xf>
    <xf numFmtId="1" fontId="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4" fontId="0" fillId="6" borderId="0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left"/>
    </xf>
    <xf numFmtId="1" fontId="0" fillId="7" borderId="0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left"/>
    </xf>
    <xf numFmtId="1" fontId="0" fillId="6" borderId="0" xfId="0" applyNumberFormat="1" applyFont="1" applyFill="1" applyBorder="1" applyAlignment="1">
      <alignment horizontal="center"/>
    </xf>
    <xf numFmtId="178" fontId="2" fillId="3" borderId="0" xfId="0" applyNumberFormat="1" applyFont="1" applyFill="1" applyBorder="1" applyAlignment="1">
      <alignment horizontal="center"/>
    </xf>
    <xf numFmtId="178" fontId="1" fillId="2" borderId="0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6" borderId="0" xfId="0" applyNumberFormat="1" applyFont="1" applyFill="1" applyBorder="1" applyAlignment="1">
      <alignment horizontal="center"/>
    </xf>
    <xf numFmtId="178" fontId="2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/>
    </xf>
    <xf numFmtId="2" fontId="0" fillId="2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2" fillId="6" borderId="0" xfId="0" applyNumberFormat="1" applyFont="1" applyFill="1" applyBorder="1" applyAlignment="1">
      <alignment horizontal="left"/>
    </xf>
    <xf numFmtId="2" fontId="0" fillId="6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C0C0C0"/>
      </font>
      <border/>
    </dxf>
    <dxf>
      <fill>
        <patternFill>
          <bgColor rgb="FFFF66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="75" zoomScaleNormal="75" workbookViewId="0" topLeftCell="A1">
      <pane xSplit="2" ySplit="7" topLeftCell="C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F2" sqref="F2"/>
    </sheetView>
  </sheetViews>
  <sheetFormatPr defaultColWidth="11.421875" defaultRowHeight="12.75" customHeight="1"/>
  <cols>
    <col min="1" max="1" width="4.421875" style="0" customWidth="1"/>
    <col min="2" max="2" width="23.57421875" style="0" bestFit="1" customWidth="1"/>
    <col min="3" max="3" width="1.28515625" style="0" customWidth="1"/>
    <col min="4" max="7" width="12.7109375" style="33" customWidth="1"/>
    <col min="8" max="8" width="1.28515625" style="0" customWidth="1"/>
    <col min="9" max="9" width="8.421875" style="0" customWidth="1"/>
    <col min="10" max="10" width="1.28515625" style="0" customWidth="1"/>
    <col min="11" max="11" width="7.00390625" style="0" customWidth="1"/>
    <col min="12" max="12" width="2.7109375" style="0" customWidth="1"/>
    <col min="13" max="13" width="40.421875" style="0" customWidth="1"/>
    <col min="14" max="14" width="2.8515625" style="0" customWidth="1"/>
    <col min="15" max="17" width="2.421875" style="0" customWidth="1"/>
    <col min="18" max="18" width="1.8515625" style="0" customWidth="1"/>
    <col min="19" max="22" width="5.7109375" style="0" customWidth="1"/>
    <col min="23" max="24" width="10.7109375" style="0" customWidth="1"/>
  </cols>
  <sheetData>
    <row r="1" spans="1:24" s="2" customFormat="1" ht="12.75" customHeight="1">
      <c r="A1" s="1"/>
      <c r="D1" s="3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D2" s="9" t="s">
        <v>0</v>
      </c>
      <c r="E2" s="10"/>
      <c r="F2" s="9" t="s">
        <v>1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13"/>
      <c r="D3" s="14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13"/>
      <c r="D4" s="15" t="s">
        <v>2</v>
      </c>
      <c r="E4" s="16"/>
      <c r="F4" s="16"/>
      <c r="G4" s="16"/>
      <c r="I4" s="17"/>
      <c r="K4" s="18" t="s">
        <v>3</v>
      </c>
      <c r="L4" s="18"/>
      <c r="N4" s="19" t="s">
        <v>2</v>
      </c>
      <c r="O4" s="20"/>
      <c r="P4" s="20"/>
      <c r="Q4" s="20"/>
      <c r="S4" s="21" t="s">
        <v>2</v>
      </c>
      <c r="T4" s="22"/>
      <c r="U4" s="22"/>
      <c r="V4" s="22"/>
      <c r="W4" s="18" t="s">
        <v>4</v>
      </c>
      <c r="X4" s="18" t="s">
        <v>5</v>
      </c>
    </row>
    <row r="5" spans="1:24" s="2" customFormat="1" ht="12.75" customHeight="1">
      <c r="A5" s="23" t="s">
        <v>6</v>
      </c>
      <c r="B5" s="23" t="s">
        <v>7</v>
      </c>
      <c r="C5" s="24"/>
      <c r="D5" s="16" t="s">
        <v>8</v>
      </c>
      <c r="E5" s="16" t="s">
        <v>9</v>
      </c>
      <c r="F5" s="16" t="s">
        <v>84</v>
      </c>
      <c r="G5" s="16" t="s">
        <v>10</v>
      </c>
      <c r="I5" s="17" t="s">
        <v>11</v>
      </c>
      <c r="K5" s="18" t="s">
        <v>12</v>
      </c>
      <c r="L5" s="18"/>
      <c r="N5" s="20" t="str">
        <f>D5</f>
        <v>Moscou</v>
      </c>
      <c r="O5" s="20" t="str">
        <f>E5</f>
        <v>Dijon</v>
      </c>
      <c r="P5" s="20" t="str">
        <f>F5</f>
        <v>London</v>
      </c>
      <c r="Q5" s="20" t="str">
        <f>G5</f>
        <v>Barcelona</v>
      </c>
      <c r="S5" s="22" t="str">
        <f>N5</f>
        <v>Moscou</v>
      </c>
      <c r="T5" s="22" t="str">
        <f>O5</f>
        <v>Dijon</v>
      </c>
      <c r="U5" s="22" t="str">
        <f>P5</f>
        <v>London</v>
      </c>
      <c r="V5" s="22" t="str">
        <f>Q5</f>
        <v>Barcelona</v>
      </c>
      <c r="W5" s="18" t="s">
        <v>13</v>
      </c>
      <c r="X5" s="18" t="s">
        <v>14</v>
      </c>
    </row>
    <row r="6" spans="1:24" s="2" customFormat="1" ht="12.75" customHeight="1">
      <c r="A6" s="23"/>
      <c r="B6" s="23"/>
      <c r="C6" s="24"/>
      <c r="D6" s="16" t="s">
        <v>15</v>
      </c>
      <c r="E6" s="16" t="s">
        <v>15</v>
      </c>
      <c r="F6" s="16" t="s">
        <v>15</v>
      </c>
      <c r="G6" s="16" t="s">
        <v>15</v>
      </c>
      <c r="I6" s="17" t="s">
        <v>16</v>
      </c>
      <c r="K6" s="18" t="s">
        <v>17</v>
      </c>
      <c r="L6" s="18"/>
      <c r="N6" s="20" t="s">
        <v>18</v>
      </c>
      <c r="O6" s="20" t="s">
        <v>18</v>
      </c>
      <c r="P6" s="20" t="s">
        <v>18</v>
      </c>
      <c r="Q6" s="20" t="s">
        <v>18</v>
      </c>
      <c r="S6" s="22" t="s">
        <v>18</v>
      </c>
      <c r="T6" s="22" t="s">
        <v>18</v>
      </c>
      <c r="U6" s="22" t="s">
        <v>18</v>
      </c>
      <c r="V6" s="22" t="s">
        <v>18</v>
      </c>
      <c r="W6" s="18" t="s">
        <v>19</v>
      </c>
      <c r="X6" s="18" t="s">
        <v>20</v>
      </c>
    </row>
    <row r="8" spans="1:24" s="2" customFormat="1" ht="12.75" customHeight="1">
      <c r="A8" s="7">
        <v>1</v>
      </c>
      <c r="B8" s="8" t="s">
        <v>26</v>
      </c>
      <c r="D8" s="3">
        <v>5</v>
      </c>
      <c r="E8" s="33">
        <v>4</v>
      </c>
      <c r="F8" s="33">
        <v>2</v>
      </c>
      <c r="G8" s="33">
        <v>2</v>
      </c>
      <c r="I8" s="25">
        <f aca="true" t="shared" si="0" ref="I8:I52">LARGE($N8:$Q8,1)+LARGE($N8:$Q8,2)+LARGE($N8:$Q8,3)</f>
        <v>55</v>
      </c>
      <c r="K8" s="5">
        <f aca="true" t="shared" si="1" ref="K8:K41">W8</f>
        <v>240.8</v>
      </c>
      <c r="L8" s="26">
        <f aca="true" t="shared" si="2" ref="L8:L52">COUNTA(S8:V8)</f>
        <v>4</v>
      </c>
      <c r="N8" s="20">
        <f aca="true" t="shared" si="3" ref="N8:N18">IF(D8&lt;1,0,IF(D8&gt;20,0,21-D8))</f>
        <v>16</v>
      </c>
      <c r="O8" s="20">
        <f aca="true" t="shared" si="4" ref="O8:O18">IF(E8&lt;1,0,IF(E8&gt;20,0,21-E8))</f>
        <v>17</v>
      </c>
      <c r="P8" s="20">
        <f aca="true" t="shared" si="5" ref="P8:P18">IF(F8&lt;1,0,IF(F8&gt;20,0,21-F8))</f>
        <v>19</v>
      </c>
      <c r="Q8" s="20">
        <f aca="true" t="shared" si="6" ref="Q8:Q18">IF(G8&lt;1,0,IF(G8&gt;20,0,21-G8))</f>
        <v>19</v>
      </c>
      <c r="S8" s="2">
        <v>68.7</v>
      </c>
      <c r="T8" s="2">
        <v>74.25</v>
      </c>
      <c r="U8">
        <v>81</v>
      </c>
      <c r="V8" s="33">
        <v>85.55</v>
      </c>
      <c r="W8" s="18">
        <f>T8+U8+V8</f>
        <v>240.8</v>
      </c>
      <c r="X8" s="27">
        <f>COUNTA(S8:V8)</f>
        <v>4</v>
      </c>
    </row>
    <row r="9" spans="1:24" s="2" customFormat="1" ht="12.75" customHeight="1">
      <c r="A9" s="7">
        <v>2</v>
      </c>
      <c r="B9" s="8" t="s">
        <v>21</v>
      </c>
      <c r="D9" s="3">
        <v>1</v>
      </c>
      <c r="E9" s="3" t="s">
        <v>22</v>
      </c>
      <c r="F9" s="33">
        <v>1</v>
      </c>
      <c r="G9" s="33">
        <v>6</v>
      </c>
      <c r="I9" s="25">
        <f t="shared" si="0"/>
        <v>55</v>
      </c>
      <c r="K9" s="5">
        <f t="shared" si="1"/>
        <v>235.95</v>
      </c>
      <c r="L9" s="26">
        <f t="shared" si="2"/>
        <v>3</v>
      </c>
      <c r="N9" s="20">
        <f t="shared" si="3"/>
        <v>20</v>
      </c>
      <c r="O9" s="20">
        <f t="shared" si="4"/>
        <v>0</v>
      </c>
      <c r="P9" s="20">
        <f t="shared" si="5"/>
        <v>20</v>
      </c>
      <c r="Q9" s="20">
        <f t="shared" si="6"/>
        <v>15</v>
      </c>
      <c r="S9" s="2">
        <v>74.35</v>
      </c>
      <c r="U9">
        <v>82.3</v>
      </c>
      <c r="V9" s="33">
        <v>79.3</v>
      </c>
      <c r="W9" s="18">
        <f>SUM(S9:V9)</f>
        <v>235.95</v>
      </c>
      <c r="X9" s="27">
        <f aca="true" t="shared" si="7" ref="X9:X52">COUNTA(S9:V9)</f>
        <v>3</v>
      </c>
    </row>
    <row r="10" spans="1:24" s="2" customFormat="1" ht="12.75" customHeight="1">
      <c r="A10" s="7">
        <v>3</v>
      </c>
      <c r="B10" s="8" t="s">
        <v>25</v>
      </c>
      <c r="D10" s="3">
        <v>4</v>
      </c>
      <c r="E10" s="33">
        <v>1</v>
      </c>
      <c r="F10" s="33">
        <v>3</v>
      </c>
      <c r="G10" s="33">
        <v>4</v>
      </c>
      <c r="I10" s="25">
        <f t="shared" si="0"/>
        <v>55</v>
      </c>
      <c r="K10" s="5">
        <f t="shared" si="1"/>
        <v>234.55</v>
      </c>
      <c r="L10" s="26">
        <f t="shared" si="2"/>
        <v>4</v>
      </c>
      <c r="N10" s="20">
        <f t="shared" si="3"/>
        <v>17</v>
      </c>
      <c r="O10" s="20">
        <f t="shared" si="4"/>
        <v>20</v>
      </c>
      <c r="P10" s="20">
        <f t="shared" si="5"/>
        <v>18</v>
      </c>
      <c r="Q10" s="20">
        <f t="shared" si="6"/>
        <v>17</v>
      </c>
      <c r="S10" s="2">
        <v>70.15</v>
      </c>
      <c r="T10" s="2">
        <v>82</v>
      </c>
      <c r="U10">
        <v>70.6</v>
      </c>
      <c r="V10" s="33">
        <v>81.95</v>
      </c>
      <c r="W10" s="18">
        <f>T10+U10+V10</f>
        <v>234.55</v>
      </c>
      <c r="X10" s="27">
        <f t="shared" si="7"/>
        <v>4</v>
      </c>
    </row>
    <row r="11" spans="1:24" s="2" customFormat="1" ht="12.75" customHeight="1">
      <c r="A11" s="7">
        <v>4</v>
      </c>
      <c r="B11" s="8" t="s">
        <v>24</v>
      </c>
      <c r="D11" s="3">
        <v>3</v>
      </c>
      <c r="E11" s="3" t="s">
        <v>22</v>
      </c>
      <c r="F11" s="33">
        <v>4</v>
      </c>
      <c r="G11" s="33">
        <v>12</v>
      </c>
      <c r="I11" s="25">
        <f t="shared" si="0"/>
        <v>44</v>
      </c>
      <c r="K11" s="5">
        <f t="shared" si="1"/>
        <v>215.4</v>
      </c>
      <c r="L11" s="26">
        <f t="shared" si="2"/>
        <v>3</v>
      </c>
      <c r="N11" s="20">
        <f t="shared" si="3"/>
        <v>18</v>
      </c>
      <c r="O11" s="20">
        <f t="shared" si="4"/>
        <v>0</v>
      </c>
      <c r="P11" s="20">
        <f t="shared" si="5"/>
        <v>17</v>
      </c>
      <c r="Q11" s="20">
        <f t="shared" si="6"/>
        <v>9</v>
      </c>
      <c r="S11" s="2">
        <v>72.35</v>
      </c>
      <c r="U11">
        <v>68.7</v>
      </c>
      <c r="V11" s="33">
        <v>74.35</v>
      </c>
      <c r="W11" s="18">
        <f aca="true" t="shared" si="8" ref="W11:W41">SUM(S11:V11)</f>
        <v>215.4</v>
      </c>
      <c r="X11" s="27">
        <f t="shared" si="7"/>
        <v>3</v>
      </c>
    </row>
    <row r="12" spans="1:24" s="2" customFormat="1" ht="12.75" customHeight="1">
      <c r="A12" s="7">
        <v>5</v>
      </c>
      <c r="B12" s="8" t="s">
        <v>74</v>
      </c>
      <c r="D12" s="3">
        <v>12</v>
      </c>
      <c r="E12" s="33">
        <v>9</v>
      </c>
      <c r="F12" s="33">
        <v>5</v>
      </c>
      <c r="G12" s="33">
        <v>7</v>
      </c>
      <c r="I12" s="25">
        <f t="shared" si="0"/>
        <v>42</v>
      </c>
      <c r="K12" s="5">
        <f t="shared" si="1"/>
        <v>213.2</v>
      </c>
      <c r="L12" s="26">
        <f t="shared" si="2"/>
        <v>4</v>
      </c>
      <c r="N12" s="20">
        <f t="shared" si="3"/>
        <v>9</v>
      </c>
      <c r="O12" s="20">
        <f t="shared" si="4"/>
        <v>12</v>
      </c>
      <c r="P12" s="20">
        <f t="shared" si="5"/>
        <v>16</v>
      </c>
      <c r="Q12" s="20">
        <f t="shared" si="6"/>
        <v>14</v>
      </c>
      <c r="S12" s="2">
        <v>61.25</v>
      </c>
      <c r="T12" s="2">
        <v>66.5</v>
      </c>
      <c r="U12">
        <v>68</v>
      </c>
      <c r="V12" s="33">
        <v>78.7</v>
      </c>
      <c r="W12" s="18">
        <f>SUM(T12:V12)</f>
        <v>213.2</v>
      </c>
      <c r="X12" s="27">
        <f>COUNTA(S12:V12)</f>
        <v>4</v>
      </c>
    </row>
    <row r="13" spans="1:24" s="2" customFormat="1" ht="12.75" customHeight="1">
      <c r="A13" s="7">
        <v>6</v>
      </c>
      <c r="B13" s="8" t="s">
        <v>70</v>
      </c>
      <c r="D13" s="3">
        <v>11</v>
      </c>
      <c r="E13" s="33">
        <v>5</v>
      </c>
      <c r="F13" s="3" t="s">
        <v>22</v>
      </c>
      <c r="G13" s="33">
        <v>5</v>
      </c>
      <c r="I13" s="25">
        <f t="shared" si="0"/>
        <v>42</v>
      </c>
      <c r="K13" s="5">
        <f t="shared" si="1"/>
        <v>212.95</v>
      </c>
      <c r="L13" s="26">
        <f t="shared" si="2"/>
        <v>3</v>
      </c>
      <c r="N13" s="20">
        <f t="shared" si="3"/>
        <v>10</v>
      </c>
      <c r="O13" s="20">
        <f t="shared" si="4"/>
        <v>16</v>
      </c>
      <c r="P13" s="20">
        <f t="shared" si="5"/>
        <v>0</v>
      </c>
      <c r="Q13" s="20">
        <f t="shared" si="6"/>
        <v>16</v>
      </c>
      <c r="S13" s="2">
        <v>61.75</v>
      </c>
      <c r="T13" s="2">
        <v>71.75</v>
      </c>
      <c r="V13" s="33">
        <v>79.45</v>
      </c>
      <c r="W13" s="18">
        <f>SUM(S13:V13)</f>
        <v>212.95</v>
      </c>
      <c r="X13" s="27">
        <f t="shared" si="7"/>
        <v>3</v>
      </c>
    </row>
    <row r="14" spans="1:24" s="2" customFormat="1" ht="12.75" customHeight="1">
      <c r="A14" s="7">
        <v>7</v>
      </c>
      <c r="B14" s="8" t="s">
        <v>27</v>
      </c>
      <c r="D14" s="3">
        <v>6</v>
      </c>
      <c r="E14" s="33">
        <v>10</v>
      </c>
      <c r="F14" s="33">
        <v>7</v>
      </c>
      <c r="G14" s="33">
        <v>15</v>
      </c>
      <c r="I14" s="25">
        <f t="shared" si="0"/>
        <v>40</v>
      </c>
      <c r="K14" s="5">
        <f t="shared" si="1"/>
        <v>197.60000000000002</v>
      </c>
      <c r="L14" s="26">
        <f t="shared" si="2"/>
        <v>4</v>
      </c>
      <c r="N14" s="20">
        <f t="shared" si="3"/>
        <v>15</v>
      </c>
      <c r="O14" s="20">
        <f t="shared" si="4"/>
        <v>11</v>
      </c>
      <c r="P14" s="20">
        <f t="shared" si="5"/>
        <v>14</v>
      </c>
      <c r="Q14" s="20">
        <f t="shared" si="6"/>
        <v>6</v>
      </c>
      <c r="S14" s="2">
        <v>68.05</v>
      </c>
      <c r="T14" s="2">
        <v>64.75</v>
      </c>
      <c r="U14">
        <v>64.8</v>
      </c>
      <c r="V14" s="33">
        <v>71.6</v>
      </c>
      <c r="W14" s="18">
        <f>SUM(S14:U14)</f>
        <v>197.60000000000002</v>
      </c>
      <c r="X14" s="27">
        <f>COUNTA(S14:V14)</f>
        <v>4</v>
      </c>
    </row>
    <row r="15" spans="1:32" ht="12.75" customHeight="1">
      <c r="A15" s="7">
        <v>8</v>
      </c>
      <c r="B15" s="32" t="s">
        <v>68</v>
      </c>
      <c r="D15" s="3" t="s">
        <v>22</v>
      </c>
      <c r="E15" s="33">
        <v>2</v>
      </c>
      <c r="F15" s="3" t="s">
        <v>22</v>
      </c>
      <c r="G15" s="33">
        <v>1</v>
      </c>
      <c r="H15" s="2"/>
      <c r="I15" s="25">
        <f t="shared" si="0"/>
        <v>39</v>
      </c>
      <c r="J15" s="2"/>
      <c r="K15" s="5">
        <f t="shared" si="1"/>
        <v>164.4</v>
      </c>
      <c r="L15" s="26">
        <f t="shared" si="2"/>
        <v>2</v>
      </c>
      <c r="M15" s="2"/>
      <c r="N15" s="20">
        <f t="shared" si="3"/>
        <v>0</v>
      </c>
      <c r="O15" s="20">
        <f t="shared" si="4"/>
        <v>19</v>
      </c>
      <c r="P15" s="20">
        <f t="shared" si="5"/>
        <v>0</v>
      </c>
      <c r="Q15" s="20">
        <f t="shared" si="6"/>
        <v>20</v>
      </c>
      <c r="R15" s="2"/>
      <c r="S15" s="2"/>
      <c r="T15" s="2">
        <v>78.75</v>
      </c>
      <c r="U15" s="2"/>
      <c r="V15" s="33">
        <v>85.65</v>
      </c>
      <c r="W15" s="18">
        <f>SUM(S15:V15)</f>
        <v>164.4</v>
      </c>
      <c r="X15" s="27">
        <f>COUNTA(S15:V15)</f>
        <v>2</v>
      </c>
      <c r="Y15" s="2"/>
      <c r="Z15" s="2"/>
      <c r="AA15" s="2"/>
      <c r="AB15" s="2"/>
      <c r="AC15" s="2"/>
      <c r="AD15" s="2"/>
      <c r="AE15" s="2"/>
      <c r="AF15" s="2"/>
    </row>
    <row r="16" spans="1:32" ht="12.75" customHeight="1">
      <c r="A16" s="7">
        <v>9</v>
      </c>
      <c r="B16" s="32" t="s">
        <v>71</v>
      </c>
      <c r="D16" s="3" t="s">
        <v>22</v>
      </c>
      <c r="E16" s="33">
        <v>6</v>
      </c>
      <c r="F16" s="3" t="s">
        <v>22</v>
      </c>
      <c r="G16" s="33">
        <v>3</v>
      </c>
      <c r="H16" s="2"/>
      <c r="I16" s="25">
        <f t="shared" si="0"/>
        <v>33</v>
      </c>
      <c r="J16" s="2"/>
      <c r="K16" s="5">
        <f t="shared" si="1"/>
        <v>154.2</v>
      </c>
      <c r="L16" s="26">
        <f t="shared" si="2"/>
        <v>2</v>
      </c>
      <c r="M16" s="2"/>
      <c r="N16" s="20">
        <f t="shared" si="3"/>
        <v>0</v>
      </c>
      <c r="O16" s="20">
        <f t="shared" si="4"/>
        <v>15</v>
      </c>
      <c r="P16" s="20">
        <f t="shared" si="5"/>
        <v>0</v>
      </c>
      <c r="Q16" s="20">
        <f t="shared" si="6"/>
        <v>18</v>
      </c>
      <c r="R16" s="2"/>
      <c r="S16" s="2"/>
      <c r="T16" s="2">
        <v>70</v>
      </c>
      <c r="U16" s="2"/>
      <c r="V16" s="33">
        <v>84.2</v>
      </c>
      <c r="W16" s="18">
        <f t="shared" si="8"/>
        <v>154.2</v>
      </c>
      <c r="X16" s="27">
        <f t="shared" si="7"/>
        <v>2</v>
      </c>
      <c r="Y16" s="2"/>
      <c r="Z16" s="2"/>
      <c r="AA16" s="2"/>
      <c r="AB16" s="2"/>
      <c r="AC16" s="2"/>
      <c r="AD16" s="2"/>
      <c r="AE16" s="2"/>
      <c r="AF16" s="2"/>
    </row>
    <row r="17" spans="1:24" s="2" customFormat="1" ht="12.75" customHeight="1">
      <c r="A17" s="7">
        <v>10</v>
      </c>
      <c r="B17" s="8" t="s">
        <v>28</v>
      </c>
      <c r="D17" s="3">
        <v>7</v>
      </c>
      <c r="E17" s="3" t="s">
        <v>22</v>
      </c>
      <c r="F17" s="33">
        <v>6</v>
      </c>
      <c r="G17" s="33">
        <v>20</v>
      </c>
      <c r="I17" s="25">
        <f t="shared" si="0"/>
        <v>30</v>
      </c>
      <c r="K17" s="5">
        <f t="shared" si="1"/>
        <v>200.7</v>
      </c>
      <c r="L17" s="26">
        <f t="shared" si="2"/>
        <v>3</v>
      </c>
      <c r="N17" s="20">
        <f t="shared" si="3"/>
        <v>14</v>
      </c>
      <c r="O17" s="20">
        <f t="shared" si="4"/>
        <v>0</v>
      </c>
      <c r="P17" s="20">
        <f t="shared" si="5"/>
        <v>15</v>
      </c>
      <c r="Q17" s="20">
        <f t="shared" si="6"/>
        <v>1</v>
      </c>
      <c r="S17" s="2">
        <v>67.5</v>
      </c>
      <c r="U17">
        <v>67.9</v>
      </c>
      <c r="V17" s="33">
        <v>65.3</v>
      </c>
      <c r="W17" s="18">
        <f t="shared" si="8"/>
        <v>200.7</v>
      </c>
      <c r="X17" s="27">
        <f t="shared" si="7"/>
        <v>3</v>
      </c>
    </row>
    <row r="18" spans="1:24" s="2" customFormat="1" ht="12.75" customHeight="1">
      <c r="A18" s="7">
        <v>11</v>
      </c>
      <c r="B18" s="8" t="s">
        <v>33</v>
      </c>
      <c r="D18" s="3">
        <v>13</v>
      </c>
      <c r="E18" s="33">
        <v>13</v>
      </c>
      <c r="F18" s="33">
        <v>9</v>
      </c>
      <c r="G18" s="33">
        <v>18</v>
      </c>
      <c r="I18" s="25">
        <f t="shared" si="0"/>
        <v>28</v>
      </c>
      <c r="K18" s="5">
        <f t="shared" si="1"/>
        <v>175.8</v>
      </c>
      <c r="L18" s="26">
        <f t="shared" si="2"/>
        <v>4</v>
      </c>
      <c r="N18" s="20">
        <f t="shared" si="3"/>
        <v>8</v>
      </c>
      <c r="O18" s="20">
        <f t="shared" si="4"/>
        <v>8</v>
      </c>
      <c r="P18" s="20">
        <f t="shared" si="5"/>
        <v>12</v>
      </c>
      <c r="Q18" s="20">
        <f t="shared" si="6"/>
        <v>3</v>
      </c>
      <c r="S18" s="2">
        <v>59.5</v>
      </c>
      <c r="T18" s="2">
        <v>63.5</v>
      </c>
      <c r="U18">
        <v>52.8</v>
      </c>
      <c r="V18" s="33">
        <v>68.9</v>
      </c>
      <c r="W18" s="18">
        <f>SUM(S18:U18)</f>
        <v>175.8</v>
      </c>
      <c r="X18" s="27">
        <f t="shared" si="7"/>
        <v>4</v>
      </c>
    </row>
    <row r="19" spans="1:32" ht="12.75" customHeight="1">
      <c r="A19" s="7">
        <v>12</v>
      </c>
      <c r="B19" s="32" t="s">
        <v>72</v>
      </c>
      <c r="D19" s="3" t="s">
        <v>22</v>
      </c>
      <c r="E19" s="33">
        <v>7</v>
      </c>
      <c r="F19" s="33">
        <v>8</v>
      </c>
      <c r="G19" s="3" t="s">
        <v>22</v>
      </c>
      <c r="H19" s="2"/>
      <c r="I19" s="25">
        <f t="shared" si="0"/>
        <v>27</v>
      </c>
      <c r="J19" s="2"/>
      <c r="K19" s="5">
        <f t="shared" si="1"/>
        <v>128.25</v>
      </c>
      <c r="L19" s="26">
        <f t="shared" si="2"/>
        <v>2</v>
      </c>
      <c r="M19" s="2"/>
      <c r="N19" s="20">
        <f aca="true" t="shared" si="9" ref="N19:O22">IF(D19&lt;1,0,IF(D19&gt;20,0,21-D19))</f>
        <v>0</v>
      </c>
      <c r="O19" s="20">
        <f t="shared" si="9"/>
        <v>14</v>
      </c>
      <c r="P19" s="20">
        <f aca="true" t="shared" si="10" ref="P19:P41">IF(F19&lt;1,0,IF(F19&gt;20,0,21-F19))</f>
        <v>13</v>
      </c>
      <c r="Q19" s="20">
        <f aca="true" t="shared" si="11" ref="Q19:Q41">IF(G19&lt;1,0,IF(G19&gt;20,0,21-G19))</f>
        <v>0</v>
      </c>
      <c r="R19" s="2"/>
      <c r="S19" s="2"/>
      <c r="T19" s="2">
        <v>67.75</v>
      </c>
      <c r="U19">
        <v>60.5</v>
      </c>
      <c r="V19" s="2"/>
      <c r="W19" s="18">
        <f t="shared" si="8"/>
        <v>128.25</v>
      </c>
      <c r="X19" s="27">
        <f t="shared" si="7"/>
        <v>2</v>
      </c>
      <c r="Y19" s="2"/>
      <c r="Z19" s="2"/>
      <c r="AA19" s="2"/>
      <c r="AB19" s="2"/>
      <c r="AC19" s="2"/>
      <c r="AD19" s="2"/>
      <c r="AE19" s="2"/>
      <c r="AF19" s="2"/>
    </row>
    <row r="20" spans="1:24" s="2" customFormat="1" ht="12.75" customHeight="1">
      <c r="A20" s="7">
        <v>13</v>
      </c>
      <c r="B20" s="8" t="s">
        <v>23</v>
      </c>
      <c r="D20" s="3">
        <v>2</v>
      </c>
      <c r="E20" s="3" t="s">
        <v>22</v>
      </c>
      <c r="F20" s="3" t="s">
        <v>22</v>
      </c>
      <c r="G20" s="33">
        <v>17</v>
      </c>
      <c r="I20" s="25">
        <f t="shared" si="0"/>
        <v>23</v>
      </c>
      <c r="K20" s="5">
        <f t="shared" si="1"/>
        <v>141.75</v>
      </c>
      <c r="L20" s="26">
        <f t="shared" si="2"/>
        <v>2</v>
      </c>
      <c r="N20" s="20">
        <f t="shared" si="9"/>
        <v>19</v>
      </c>
      <c r="O20" s="20">
        <f t="shared" si="9"/>
        <v>0</v>
      </c>
      <c r="P20" s="20">
        <f t="shared" si="10"/>
        <v>0</v>
      </c>
      <c r="Q20" s="20">
        <f t="shared" si="11"/>
        <v>4</v>
      </c>
      <c r="S20" s="2">
        <v>72.8</v>
      </c>
      <c r="V20" s="33">
        <v>68.95</v>
      </c>
      <c r="W20" s="18">
        <f t="shared" si="8"/>
        <v>141.75</v>
      </c>
      <c r="X20" s="27">
        <f t="shared" si="7"/>
        <v>2</v>
      </c>
    </row>
    <row r="21" spans="1:32" ht="12.75" customHeight="1">
      <c r="A21" s="7">
        <v>14</v>
      </c>
      <c r="B21" s="32" t="s">
        <v>76</v>
      </c>
      <c r="D21" s="3" t="s">
        <v>22</v>
      </c>
      <c r="E21" s="33">
        <v>12</v>
      </c>
      <c r="F21" s="3" t="s">
        <v>22</v>
      </c>
      <c r="G21" s="33">
        <v>8</v>
      </c>
      <c r="H21" s="2"/>
      <c r="I21" s="25">
        <f t="shared" si="0"/>
        <v>22</v>
      </c>
      <c r="J21" s="2"/>
      <c r="K21" s="5">
        <f t="shared" si="1"/>
        <v>141.25</v>
      </c>
      <c r="L21" s="26">
        <f t="shared" si="2"/>
        <v>2</v>
      </c>
      <c r="M21" s="2"/>
      <c r="N21" s="20">
        <f>IF(D21&lt;1,0,IF(D21&gt;20,0,21-D21))</f>
        <v>0</v>
      </c>
      <c r="O21" s="20">
        <f>IF(E21&lt;1,0,IF(E21&gt;20,0,21-E21))</f>
        <v>9</v>
      </c>
      <c r="P21" s="20">
        <f>IF(F21&lt;1,0,IF(F21&gt;20,0,21-F21))</f>
        <v>0</v>
      </c>
      <c r="Q21" s="20">
        <f>IF(G21&lt;1,0,IF(G21&gt;20,0,21-G21))</f>
        <v>13</v>
      </c>
      <c r="R21" s="2"/>
      <c r="S21" s="2"/>
      <c r="T21" s="2">
        <v>63.95</v>
      </c>
      <c r="U21" s="2"/>
      <c r="V21" s="33">
        <v>77.3</v>
      </c>
      <c r="W21" s="18">
        <f>SUM(S21:V21)</f>
        <v>141.25</v>
      </c>
      <c r="X21" s="27">
        <f>COUNTA(S21:V21)</f>
        <v>2</v>
      </c>
      <c r="Y21" s="2"/>
      <c r="Z21" s="2"/>
      <c r="AA21" s="2"/>
      <c r="AB21" s="2"/>
      <c r="AC21" s="2"/>
      <c r="AD21" s="2"/>
      <c r="AE21" s="2"/>
      <c r="AF21" s="2"/>
    </row>
    <row r="22" spans="1:32" ht="12.75" customHeight="1">
      <c r="A22" s="7">
        <v>15</v>
      </c>
      <c r="B22" s="32" t="s">
        <v>69</v>
      </c>
      <c r="D22" s="3" t="s">
        <v>22</v>
      </c>
      <c r="E22" s="33">
        <v>3</v>
      </c>
      <c r="F22" s="3" t="s">
        <v>22</v>
      </c>
      <c r="G22" s="3" t="s">
        <v>22</v>
      </c>
      <c r="H22" s="2"/>
      <c r="I22" s="25">
        <f t="shared" si="0"/>
        <v>18</v>
      </c>
      <c r="J22" s="2"/>
      <c r="K22" s="5">
        <f t="shared" si="1"/>
        <v>75</v>
      </c>
      <c r="L22" s="26">
        <f t="shared" si="2"/>
        <v>1</v>
      </c>
      <c r="M22" s="2"/>
      <c r="N22" s="20">
        <f t="shared" si="9"/>
        <v>0</v>
      </c>
      <c r="O22" s="20">
        <f t="shared" si="9"/>
        <v>18</v>
      </c>
      <c r="P22" s="20">
        <f t="shared" si="10"/>
        <v>0</v>
      </c>
      <c r="Q22" s="20">
        <f t="shared" si="11"/>
        <v>0</v>
      </c>
      <c r="R22" s="2"/>
      <c r="S22" s="2"/>
      <c r="T22" s="2">
        <v>75</v>
      </c>
      <c r="U22" s="2"/>
      <c r="V22" s="2"/>
      <c r="W22" s="18">
        <f t="shared" si="8"/>
        <v>75</v>
      </c>
      <c r="X22" s="27">
        <f t="shared" si="7"/>
        <v>1</v>
      </c>
      <c r="Y22" s="2"/>
      <c r="Z22" s="2"/>
      <c r="AA22" s="2"/>
      <c r="AB22" s="2"/>
      <c r="AC22" s="2"/>
      <c r="AD22" s="2"/>
      <c r="AE22" s="2"/>
      <c r="AF22" s="2"/>
    </row>
    <row r="23" spans="1:32" ht="12.75" customHeight="1">
      <c r="A23" s="7">
        <v>16</v>
      </c>
      <c r="B23" s="32" t="s">
        <v>79</v>
      </c>
      <c r="D23" s="3" t="s">
        <v>22</v>
      </c>
      <c r="E23" s="33">
        <v>16</v>
      </c>
      <c r="F23" s="3" t="s">
        <v>22</v>
      </c>
      <c r="G23" s="33">
        <v>9</v>
      </c>
      <c r="H23" s="2"/>
      <c r="I23" s="25">
        <f t="shared" si="0"/>
        <v>17</v>
      </c>
      <c r="J23" s="2"/>
      <c r="K23" s="5">
        <f t="shared" si="1"/>
        <v>135.65</v>
      </c>
      <c r="L23" s="26">
        <f t="shared" si="2"/>
        <v>2</v>
      </c>
      <c r="M23" s="2"/>
      <c r="N23" s="20">
        <f>IF(D23&lt;1,0,IF(D23&gt;20,0,21-D23))</f>
        <v>0</v>
      </c>
      <c r="O23" s="20">
        <f>IF(E23&lt;1,0,IF(E23&gt;20,0,21-E23))</f>
        <v>5</v>
      </c>
      <c r="P23" s="20">
        <f>IF(F23&lt;1,0,IF(F23&gt;20,0,21-F23))</f>
        <v>0</v>
      </c>
      <c r="Q23" s="20">
        <f>IF(G23&lt;1,0,IF(G23&gt;20,0,21-G23))</f>
        <v>12</v>
      </c>
      <c r="R23" s="2"/>
      <c r="S23" s="2"/>
      <c r="T23" s="2">
        <v>58.5</v>
      </c>
      <c r="U23" s="2"/>
      <c r="V23" s="33">
        <v>77.15</v>
      </c>
      <c r="W23" s="18">
        <f>SUM(S23:V23)</f>
        <v>135.65</v>
      </c>
      <c r="X23" s="27">
        <f t="shared" si="7"/>
        <v>2</v>
      </c>
      <c r="Y23" s="2"/>
      <c r="Z23" s="2"/>
      <c r="AA23" s="2"/>
      <c r="AB23" s="2"/>
      <c r="AC23" s="2"/>
      <c r="AD23" s="2"/>
      <c r="AE23" s="2"/>
      <c r="AF23" s="2"/>
    </row>
    <row r="24" spans="1:24" s="2" customFormat="1" ht="12.75" customHeight="1">
      <c r="A24" s="7">
        <v>17</v>
      </c>
      <c r="B24" s="8" t="s">
        <v>34</v>
      </c>
      <c r="D24" s="3">
        <v>14</v>
      </c>
      <c r="E24" s="3" t="s">
        <v>22</v>
      </c>
      <c r="F24" s="3" t="s">
        <v>22</v>
      </c>
      <c r="G24" s="33">
        <v>11</v>
      </c>
      <c r="I24" s="25">
        <f t="shared" si="0"/>
        <v>17</v>
      </c>
      <c r="K24" s="5">
        <f t="shared" si="1"/>
        <v>132.8</v>
      </c>
      <c r="L24" s="26">
        <f t="shared" si="2"/>
        <v>2</v>
      </c>
      <c r="N24" s="20">
        <f aca="true" t="shared" si="12" ref="N24:N41">IF(D24&lt;1,0,IF(D24&gt;20,0,21-D24))</f>
        <v>7</v>
      </c>
      <c r="O24" s="20">
        <f aca="true" t="shared" si="13" ref="O24:O41">IF(E24&lt;1,0,IF(E24&gt;20,0,21-E24))</f>
        <v>0</v>
      </c>
      <c r="P24" s="20">
        <f t="shared" si="10"/>
        <v>0</v>
      </c>
      <c r="Q24" s="20">
        <f t="shared" si="11"/>
        <v>10</v>
      </c>
      <c r="S24" s="2">
        <v>58.2</v>
      </c>
      <c r="V24" s="33">
        <v>74.6</v>
      </c>
      <c r="W24" s="18">
        <f t="shared" si="8"/>
        <v>132.8</v>
      </c>
      <c r="X24" s="27">
        <f t="shared" si="7"/>
        <v>2</v>
      </c>
    </row>
    <row r="25" spans="1:32" ht="12.75" customHeight="1">
      <c r="A25" s="7">
        <v>18</v>
      </c>
      <c r="B25" s="32" t="s">
        <v>80</v>
      </c>
      <c r="D25" s="3" t="s">
        <v>22</v>
      </c>
      <c r="E25" s="33">
        <v>17</v>
      </c>
      <c r="F25" s="3" t="s">
        <v>22</v>
      </c>
      <c r="G25" s="33">
        <v>10</v>
      </c>
      <c r="H25" s="2"/>
      <c r="I25" s="25">
        <f t="shared" si="0"/>
        <v>15</v>
      </c>
      <c r="J25" s="2"/>
      <c r="K25" s="5">
        <f t="shared" si="1"/>
        <v>132.9</v>
      </c>
      <c r="L25" s="26">
        <f t="shared" si="2"/>
        <v>2</v>
      </c>
      <c r="M25" s="2"/>
      <c r="N25" s="20">
        <f t="shared" si="12"/>
        <v>0</v>
      </c>
      <c r="O25" s="20">
        <f t="shared" si="13"/>
        <v>4</v>
      </c>
      <c r="P25" s="20">
        <f t="shared" si="10"/>
        <v>0</v>
      </c>
      <c r="Q25" s="20">
        <f t="shared" si="11"/>
        <v>11</v>
      </c>
      <c r="R25" s="2"/>
      <c r="S25" s="2"/>
      <c r="T25" s="2">
        <v>57</v>
      </c>
      <c r="U25" s="2"/>
      <c r="V25" s="33">
        <v>75.9</v>
      </c>
      <c r="W25" s="18">
        <f t="shared" si="8"/>
        <v>132.9</v>
      </c>
      <c r="X25" s="27">
        <f t="shared" si="7"/>
        <v>2</v>
      </c>
      <c r="Y25" s="2"/>
      <c r="Z25" s="2"/>
      <c r="AA25" s="2"/>
      <c r="AB25" s="2"/>
      <c r="AC25" s="2"/>
      <c r="AD25" s="2"/>
      <c r="AE25" s="2"/>
      <c r="AF25" s="2"/>
    </row>
    <row r="26" spans="1:32" ht="12.75" customHeight="1">
      <c r="A26" s="7">
        <v>19</v>
      </c>
      <c r="B26" s="32" t="s">
        <v>77</v>
      </c>
      <c r="D26" s="3" t="s">
        <v>22</v>
      </c>
      <c r="E26" s="33">
        <v>14</v>
      </c>
      <c r="F26" s="3" t="s">
        <v>22</v>
      </c>
      <c r="G26" s="33">
        <v>14</v>
      </c>
      <c r="H26" s="2"/>
      <c r="I26" s="25">
        <f t="shared" si="0"/>
        <v>14</v>
      </c>
      <c r="J26" s="2"/>
      <c r="K26" s="5">
        <f t="shared" si="1"/>
        <v>136.15</v>
      </c>
      <c r="L26" s="26">
        <f t="shared" si="2"/>
        <v>2</v>
      </c>
      <c r="M26" s="2"/>
      <c r="N26" s="20">
        <f>IF(D26&lt;1,0,IF(D26&gt;20,0,21-D26))</f>
        <v>0</v>
      </c>
      <c r="O26" s="20">
        <f>IF(E26&lt;1,0,IF(E26&gt;20,0,21-E26))</f>
        <v>7</v>
      </c>
      <c r="P26" s="20">
        <f>IF(F26&lt;1,0,IF(F26&gt;20,0,21-F26))</f>
        <v>0</v>
      </c>
      <c r="Q26" s="20">
        <f>IF(G26&lt;1,0,IF(G26&gt;20,0,21-G26))</f>
        <v>7</v>
      </c>
      <c r="R26" s="2"/>
      <c r="S26" s="2"/>
      <c r="T26" s="2">
        <v>62.75</v>
      </c>
      <c r="U26" s="2"/>
      <c r="V26" s="33">
        <v>73.4</v>
      </c>
      <c r="W26" s="18">
        <f>SUM(S26:V26)</f>
        <v>136.15</v>
      </c>
      <c r="X26" s="27">
        <f>COUNTA(S26:V26)</f>
        <v>2</v>
      </c>
      <c r="Y26" s="2"/>
      <c r="Z26" s="2"/>
      <c r="AA26" s="2"/>
      <c r="AB26" s="2"/>
      <c r="AC26" s="2"/>
      <c r="AD26" s="2"/>
      <c r="AE26" s="2"/>
      <c r="AF26" s="2"/>
    </row>
    <row r="27" spans="1:32" ht="12.75" customHeight="1">
      <c r="A27" s="7">
        <v>20</v>
      </c>
      <c r="B27" s="32" t="s">
        <v>73</v>
      </c>
      <c r="D27" s="3" t="s">
        <v>22</v>
      </c>
      <c r="E27" s="33">
        <v>8</v>
      </c>
      <c r="F27" s="3" t="s">
        <v>22</v>
      </c>
      <c r="G27" s="3" t="s">
        <v>22</v>
      </c>
      <c r="H27" s="2"/>
      <c r="I27" s="25">
        <f t="shared" si="0"/>
        <v>13</v>
      </c>
      <c r="J27" s="2"/>
      <c r="K27" s="5">
        <f t="shared" si="1"/>
        <v>67.25</v>
      </c>
      <c r="L27" s="26">
        <f t="shared" si="2"/>
        <v>1</v>
      </c>
      <c r="M27" s="2"/>
      <c r="N27" s="20">
        <f t="shared" si="12"/>
        <v>0</v>
      </c>
      <c r="O27" s="20">
        <f t="shared" si="13"/>
        <v>13</v>
      </c>
      <c r="P27" s="20">
        <f t="shared" si="10"/>
        <v>0</v>
      </c>
      <c r="Q27" s="20">
        <f t="shared" si="11"/>
        <v>0</v>
      </c>
      <c r="R27" s="2"/>
      <c r="S27" s="2"/>
      <c r="T27" s="2">
        <v>67.25</v>
      </c>
      <c r="U27" s="2"/>
      <c r="V27" s="2"/>
      <c r="W27" s="18">
        <f t="shared" si="8"/>
        <v>67.25</v>
      </c>
      <c r="X27" s="27">
        <f t="shared" si="7"/>
        <v>1</v>
      </c>
      <c r="Y27" s="2"/>
      <c r="Z27" s="2"/>
      <c r="AA27" s="2"/>
      <c r="AB27" s="2"/>
      <c r="AC27" s="2"/>
      <c r="AD27" s="2"/>
      <c r="AE27" s="2"/>
      <c r="AF27" s="2"/>
    </row>
    <row r="28" spans="1:24" s="2" customFormat="1" ht="12.75" customHeight="1">
      <c r="A28" s="7">
        <v>21</v>
      </c>
      <c r="B28" s="8" t="s">
        <v>29</v>
      </c>
      <c r="D28" s="3">
        <v>8</v>
      </c>
      <c r="E28" s="3" t="s">
        <v>22</v>
      </c>
      <c r="F28" s="3" t="s">
        <v>22</v>
      </c>
      <c r="G28" s="3" t="s">
        <v>22</v>
      </c>
      <c r="I28" s="25">
        <f t="shared" si="0"/>
        <v>13</v>
      </c>
      <c r="K28" s="5">
        <f t="shared" si="1"/>
        <v>66.9</v>
      </c>
      <c r="L28" s="26">
        <f t="shared" si="2"/>
        <v>1</v>
      </c>
      <c r="N28" s="20">
        <f t="shared" si="12"/>
        <v>13</v>
      </c>
      <c r="O28" s="20">
        <f t="shared" si="13"/>
        <v>0</v>
      </c>
      <c r="P28" s="20">
        <f t="shared" si="10"/>
        <v>0</v>
      </c>
      <c r="Q28" s="20">
        <f t="shared" si="11"/>
        <v>0</v>
      </c>
      <c r="S28" s="2">
        <v>66.9</v>
      </c>
      <c r="W28" s="18">
        <f t="shared" si="8"/>
        <v>66.9</v>
      </c>
      <c r="X28" s="27">
        <f t="shared" si="7"/>
        <v>1</v>
      </c>
    </row>
    <row r="29" spans="1:24" s="2" customFormat="1" ht="12.75" customHeight="1">
      <c r="A29" s="7">
        <v>22</v>
      </c>
      <c r="B29" s="8" t="s">
        <v>30</v>
      </c>
      <c r="D29" s="3">
        <v>9</v>
      </c>
      <c r="E29" s="3" t="s">
        <v>22</v>
      </c>
      <c r="F29" s="3" t="s">
        <v>22</v>
      </c>
      <c r="G29" s="3" t="s">
        <v>22</v>
      </c>
      <c r="I29" s="25">
        <f t="shared" si="0"/>
        <v>12</v>
      </c>
      <c r="K29" s="5">
        <f t="shared" si="1"/>
        <v>64.55</v>
      </c>
      <c r="L29" s="26">
        <f t="shared" si="2"/>
        <v>1</v>
      </c>
      <c r="N29" s="20">
        <f t="shared" si="12"/>
        <v>12</v>
      </c>
      <c r="O29" s="20">
        <f t="shared" si="13"/>
        <v>0</v>
      </c>
      <c r="P29" s="20">
        <f t="shared" si="10"/>
        <v>0</v>
      </c>
      <c r="Q29" s="20">
        <f t="shared" si="11"/>
        <v>0</v>
      </c>
      <c r="S29" s="2">
        <v>64.55</v>
      </c>
      <c r="W29" s="18">
        <f t="shared" si="8"/>
        <v>64.55</v>
      </c>
      <c r="X29" s="27">
        <f t="shared" si="7"/>
        <v>1</v>
      </c>
    </row>
    <row r="30" spans="1:24" s="2" customFormat="1" ht="12.75" customHeight="1">
      <c r="A30" s="7">
        <v>23</v>
      </c>
      <c r="B30" s="8" t="s">
        <v>35</v>
      </c>
      <c r="D30" s="3">
        <v>15</v>
      </c>
      <c r="E30" s="3" t="s">
        <v>22</v>
      </c>
      <c r="F30" s="3" t="s">
        <v>22</v>
      </c>
      <c r="G30" s="33">
        <v>16</v>
      </c>
      <c r="I30" s="25">
        <f t="shared" si="0"/>
        <v>11</v>
      </c>
      <c r="K30" s="5">
        <f t="shared" si="1"/>
        <v>127.55</v>
      </c>
      <c r="L30" s="26">
        <f t="shared" si="2"/>
        <v>2</v>
      </c>
      <c r="N30" s="20">
        <f t="shared" si="12"/>
        <v>6</v>
      </c>
      <c r="O30" s="20">
        <f t="shared" si="13"/>
        <v>0</v>
      </c>
      <c r="P30" s="20">
        <f t="shared" si="10"/>
        <v>0</v>
      </c>
      <c r="Q30" s="20">
        <f t="shared" si="11"/>
        <v>5</v>
      </c>
      <c r="S30" s="2">
        <v>57.2</v>
      </c>
      <c r="V30" s="33">
        <v>70.35</v>
      </c>
      <c r="W30" s="18">
        <f t="shared" si="8"/>
        <v>127.55</v>
      </c>
      <c r="X30" s="27">
        <f t="shared" si="7"/>
        <v>2</v>
      </c>
    </row>
    <row r="31" spans="1:24" s="2" customFormat="1" ht="12.75" customHeight="1">
      <c r="A31" s="7">
        <v>24</v>
      </c>
      <c r="B31" s="8" t="s">
        <v>31</v>
      </c>
      <c r="D31" s="3">
        <v>10</v>
      </c>
      <c r="E31" s="3" t="s">
        <v>22</v>
      </c>
      <c r="F31" s="3" t="s">
        <v>22</v>
      </c>
      <c r="G31" s="3" t="s">
        <v>22</v>
      </c>
      <c r="I31" s="25">
        <f t="shared" si="0"/>
        <v>11</v>
      </c>
      <c r="K31" s="5">
        <f t="shared" si="1"/>
        <v>63.2</v>
      </c>
      <c r="L31" s="26">
        <f t="shared" si="2"/>
        <v>1</v>
      </c>
      <c r="N31" s="20">
        <f>IF(D31&lt;1,0,IF(D31&gt;20,0,21-D31))</f>
        <v>11</v>
      </c>
      <c r="O31" s="20">
        <f>IF(E31&lt;1,0,IF(E31&gt;20,0,21-E31))</f>
        <v>0</v>
      </c>
      <c r="P31" s="20">
        <f>IF(F31&lt;1,0,IF(F31&gt;20,0,21-F31))</f>
        <v>0</v>
      </c>
      <c r="Q31" s="20">
        <f>IF(G31&lt;1,0,IF(G31&gt;20,0,21-G31))</f>
        <v>0</v>
      </c>
      <c r="S31" s="2">
        <v>63.2</v>
      </c>
      <c r="W31" s="18">
        <f>SUM(S31:V31)</f>
        <v>63.2</v>
      </c>
      <c r="X31" s="27">
        <f t="shared" si="7"/>
        <v>1</v>
      </c>
    </row>
    <row r="32" spans="1:24" ht="12.75" customHeight="1">
      <c r="A32" s="7">
        <v>25</v>
      </c>
      <c r="B32" s="32" t="s">
        <v>116</v>
      </c>
      <c r="D32" s="3" t="s">
        <v>22</v>
      </c>
      <c r="E32" s="3" t="s">
        <v>22</v>
      </c>
      <c r="F32" s="33">
        <v>10</v>
      </c>
      <c r="G32" s="3" t="s">
        <v>22</v>
      </c>
      <c r="I32" s="25">
        <f t="shared" si="0"/>
        <v>11</v>
      </c>
      <c r="J32" s="2"/>
      <c r="K32" s="5">
        <f t="shared" si="1"/>
        <v>50.9</v>
      </c>
      <c r="L32" s="26">
        <f t="shared" si="2"/>
        <v>1</v>
      </c>
      <c r="M32" s="2"/>
      <c r="N32" s="20">
        <f t="shared" si="12"/>
        <v>0</v>
      </c>
      <c r="O32" s="20">
        <f t="shared" si="13"/>
        <v>0</v>
      </c>
      <c r="P32" s="20">
        <f t="shared" si="10"/>
        <v>11</v>
      </c>
      <c r="Q32" s="20">
        <f t="shared" si="11"/>
        <v>0</v>
      </c>
      <c r="U32">
        <v>50.9</v>
      </c>
      <c r="W32" s="18">
        <f t="shared" si="8"/>
        <v>50.9</v>
      </c>
      <c r="X32" s="27">
        <f t="shared" si="7"/>
        <v>1</v>
      </c>
    </row>
    <row r="33" spans="1:32" ht="12.75" customHeight="1">
      <c r="A33" s="7">
        <v>26</v>
      </c>
      <c r="B33" s="32" t="s">
        <v>75</v>
      </c>
      <c r="D33" s="3" t="s">
        <v>22</v>
      </c>
      <c r="E33" s="33">
        <v>11</v>
      </c>
      <c r="F33" s="3" t="s">
        <v>22</v>
      </c>
      <c r="G33" s="3" t="s">
        <v>22</v>
      </c>
      <c r="H33" s="2"/>
      <c r="I33" s="25">
        <f t="shared" si="0"/>
        <v>10</v>
      </c>
      <c r="J33" s="2"/>
      <c r="K33" s="5">
        <f t="shared" si="1"/>
        <v>64.75</v>
      </c>
      <c r="L33" s="26">
        <f t="shared" si="2"/>
        <v>1</v>
      </c>
      <c r="M33" s="2"/>
      <c r="N33" s="20">
        <f t="shared" si="12"/>
        <v>0</v>
      </c>
      <c r="O33" s="20">
        <f t="shared" si="13"/>
        <v>10</v>
      </c>
      <c r="P33" s="20">
        <f t="shared" si="10"/>
        <v>0</v>
      </c>
      <c r="Q33" s="20">
        <f t="shared" si="11"/>
        <v>0</v>
      </c>
      <c r="R33" s="2"/>
      <c r="S33" s="2"/>
      <c r="T33" s="2">
        <v>64.75</v>
      </c>
      <c r="U33" s="2"/>
      <c r="V33" s="2"/>
      <c r="W33" s="18">
        <f t="shared" si="8"/>
        <v>64.75</v>
      </c>
      <c r="X33" s="27">
        <f t="shared" si="7"/>
        <v>1</v>
      </c>
      <c r="Y33" s="2"/>
      <c r="Z33" s="2"/>
      <c r="AA33" s="2"/>
      <c r="AB33" s="2"/>
      <c r="AC33" s="2"/>
      <c r="AD33" s="2"/>
      <c r="AE33" s="2"/>
      <c r="AF33" s="2"/>
    </row>
    <row r="34" spans="1:24" ht="12" customHeight="1">
      <c r="A34" s="7">
        <v>27</v>
      </c>
      <c r="B34" s="32" t="s">
        <v>117</v>
      </c>
      <c r="D34" s="3" t="s">
        <v>22</v>
      </c>
      <c r="E34" s="3" t="s">
        <v>22</v>
      </c>
      <c r="F34" s="33">
        <v>11</v>
      </c>
      <c r="G34" s="3" t="s">
        <v>22</v>
      </c>
      <c r="I34" s="25">
        <f t="shared" si="0"/>
        <v>10</v>
      </c>
      <c r="J34" s="2"/>
      <c r="K34" s="5">
        <f t="shared" si="1"/>
        <v>48.8</v>
      </c>
      <c r="L34" s="26">
        <f t="shared" si="2"/>
        <v>1</v>
      </c>
      <c r="M34" s="2"/>
      <c r="N34" s="20">
        <f aca="true" t="shared" si="14" ref="N34:Q35">IF(D34&lt;1,0,IF(D34&gt;20,0,21-D34))</f>
        <v>0</v>
      </c>
      <c r="O34" s="20">
        <f t="shared" si="14"/>
        <v>0</v>
      </c>
      <c r="P34" s="20">
        <f t="shared" si="14"/>
        <v>10</v>
      </c>
      <c r="Q34" s="20">
        <f t="shared" si="14"/>
        <v>0</v>
      </c>
      <c r="U34">
        <v>48.8</v>
      </c>
      <c r="W34" s="18">
        <f>SUM(S34:V34)</f>
        <v>48.8</v>
      </c>
      <c r="X34" s="27">
        <f>COUNTA(S34:V34)</f>
        <v>1</v>
      </c>
    </row>
    <row r="35" spans="1:24" ht="12.75" customHeight="1">
      <c r="A35" s="7">
        <v>28</v>
      </c>
      <c r="B35" s="32" t="s">
        <v>118</v>
      </c>
      <c r="D35" s="3" t="s">
        <v>22</v>
      </c>
      <c r="E35" s="3" t="s">
        <v>22</v>
      </c>
      <c r="F35" s="33">
        <v>12</v>
      </c>
      <c r="G35" s="3" t="s">
        <v>22</v>
      </c>
      <c r="I35" s="25">
        <f t="shared" si="0"/>
        <v>9</v>
      </c>
      <c r="J35" s="2"/>
      <c r="K35" s="5">
        <f t="shared" si="1"/>
        <v>46.2</v>
      </c>
      <c r="L35" s="26">
        <f t="shared" si="2"/>
        <v>1</v>
      </c>
      <c r="M35" s="2"/>
      <c r="N35" s="20">
        <f t="shared" si="14"/>
        <v>0</v>
      </c>
      <c r="O35" s="20">
        <f t="shared" si="14"/>
        <v>0</v>
      </c>
      <c r="P35" s="20">
        <f t="shared" si="14"/>
        <v>9</v>
      </c>
      <c r="Q35" s="20">
        <f t="shared" si="14"/>
        <v>0</v>
      </c>
      <c r="U35">
        <v>46.2</v>
      </c>
      <c r="W35" s="18">
        <f t="shared" si="8"/>
        <v>46.2</v>
      </c>
      <c r="X35" s="27">
        <f t="shared" si="7"/>
        <v>1</v>
      </c>
    </row>
    <row r="36" spans="1:24" ht="12.75" customHeight="1">
      <c r="A36" s="7">
        <v>29</v>
      </c>
      <c r="B36" s="32" t="s">
        <v>129</v>
      </c>
      <c r="D36" s="3" t="s">
        <v>22</v>
      </c>
      <c r="E36" s="3" t="s">
        <v>22</v>
      </c>
      <c r="F36" s="3" t="s">
        <v>22</v>
      </c>
      <c r="G36" s="33">
        <v>13</v>
      </c>
      <c r="I36" s="25">
        <f t="shared" si="0"/>
        <v>8</v>
      </c>
      <c r="J36" s="2"/>
      <c r="K36" s="5">
        <f t="shared" si="1"/>
        <v>74.1</v>
      </c>
      <c r="L36" s="26">
        <f t="shared" si="2"/>
        <v>1</v>
      </c>
      <c r="M36" s="2"/>
      <c r="N36" s="20">
        <f t="shared" si="12"/>
        <v>0</v>
      </c>
      <c r="O36" s="20">
        <f t="shared" si="13"/>
        <v>0</v>
      </c>
      <c r="P36" s="20">
        <f t="shared" si="10"/>
        <v>0</v>
      </c>
      <c r="Q36" s="20">
        <f t="shared" si="11"/>
        <v>8</v>
      </c>
      <c r="V36" s="33">
        <v>74.1</v>
      </c>
      <c r="W36" s="18">
        <f t="shared" si="8"/>
        <v>74.1</v>
      </c>
      <c r="X36" s="27">
        <f t="shared" si="7"/>
        <v>1</v>
      </c>
    </row>
    <row r="37" spans="1:24" ht="12.75" customHeight="1">
      <c r="A37" s="7">
        <v>30</v>
      </c>
      <c r="B37" s="32" t="s">
        <v>119</v>
      </c>
      <c r="D37" s="3" t="s">
        <v>22</v>
      </c>
      <c r="E37" s="3" t="s">
        <v>22</v>
      </c>
      <c r="F37" s="33">
        <v>13</v>
      </c>
      <c r="G37" s="3" t="s">
        <v>22</v>
      </c>
      <c r="I37" s="25">
        <f t="shared" si="0"/>
        <v>8</v>
      </c>
      <c r="J37" s="2"/>
      <c r="K37" s="5">
        <f t="shared" si="1"/>
        <v>43.4</v>
      </c>
      <c r="L37" s="26">
        <f t="shared" si="2"/>
        <v>1</v>
      </c>
      <c r="M37" s="2"/>
      <c r="N37" s="20">
        <f t="shared" si="12"/>
        <v>0</v>
      </c>
      <c r="O37" s="20">
        <f t="shared" si="13"/>
        <v>0</v>
      </c>
      <c r="P37" s="20">
        <f t="shared" si="10"/>
        <v>8</v>
      </c>
      <c r="Q37" s="20">
        <f t="shared" si="11"/>
        <v>0</v>
      </c>
      <c r="U37">
        <v>43.4</v>
      </c>
      <c r="W37" s="18">
        <f t="shared" si="8"/>
        <v>43.4</v>
      </c>
      <c r="X37" s="27">
        <f t="shared" si="7"/>
        <v>1</v>
      </c>
    </row>
    <row r="38" spans="1:24" ht="12.75" customHeight="1">
      <c r="A38" s="7">
        <v>31</v>
      </c>
      <c r="B38" s="32" t="s">
        <v>120</v>
      </c>
      <c r="D38" s="3" t="s">
        <v>22</v>
      </c>
      <c r="E38" s="3" t="s">
        <v>22</v>
      </c>
      <c r="F38" s="33">
        <v>14</v>
      </c>
      <c r="G38" s="3" t="s">
        <v>22</v>
      </c>
      <c r="I38" s="25">
        <f t="shared" si="0"/>
        <v>7</v>
      </c>
      <c r="J38" s="2"/>
      <c r="K38" s="5">
        <f t="shared" si="1"/>
        <v>30.5</v>
      </c>
      <c r="L38" s="26">
        <f t="shared" si="2"/>
        <v>1</v>
      </c>
      <c r="M38" s="2"/>
      <c r="N38" s="20">
        <f t="shared" si="12"/>
        <v>0</v>
      </c>
      <c r="O38" s="20">
        <f t="shared" si="13"/>
        <v>0</v>
      </c>
      <c r="P38" s="20">
        <f t="shared" si="10"/>
        <v>7</v>
      </c>
      <c r="Q38" s="20">
        <f t="shared" si="11"/>
        <v>0</v>
      </c>
      <c r="U38">
        <v>30.5</v>
      </c>
      <c r="W38" s="18">
        <f t="shared" si="8"/>
        <v>30.5</v>
      </c>
      <c r="X38" s="27">
        <f t="shared" si="7"/>
        <v>1</v>
      </c>
    </row>
    <row r="39" spans="1:32" ht="12.75" customHeight="1">
      <c r="A39" s="7">
        <v>32</v>
      </c>
      <c r="B39" s="32" t="s">
        <v>78</v>
      </c>
      <c r="D39" s="3" t="s">
        <v>22</v>
      </c>
      <c r="E39" s="33">
        <v>15</v>
      </c>
      <c r="F39" s="3" t="s">
        <v>22</v>
      </c>
      <c r="G39" s="3" t="s">
        <v>22</v>
      </c>
      <c r="H39" s="2"/>
      <c r="I39" s="25">
        <f t="shared" si="0"/>
        <v>6</v>
      </c>
      <c r="J39" s="2"/>
      <c r="K39" s="5">
        <f t="shared" si="1"/>
        <v>62</v>
      </c>
      <c r="L39" s="26">
        <f t="shared" si="2"/>
        <v>1</v>
      </c>
      <c r="M39" s="2"/>
      <c r="N39" s="20">
        <f t="shared" si="12"/>
        <v>0</v>
      </c>
      <c r="O39" s="20">
        <f t="shared" si="13"/>
        <v>6</v>
      </c>
      <c r="P39" s="20">
        <f t="shared" si="10"/>
        <v>0</v>
      </c>
      <c r="Q39" s="20">
        <f t="shared" si="11"/>
        <v>0</v>
      </c>
      <c r="R39" s="2"/>
      <c r="S39" s="2"/>
      <c r="T39" s="2">
        <v>62</v>
      </c>
      <c r="U39" s="2"/>
      <c r="V39" s="2"/>
      <c r="W39" s="18">
        <f t="shared" si="8"/>
        <v>62</v>
      </c>
      <c r="X39" s="27">
        <f t="shared" si="7"/>
        <v>1</v>
      </c>
      <c r="Y39" s="2"/>
      <c r="Z39" s="2"/>
      <c r="AA39" s="2"/>
      <c r="AB39" s="2"/>
      <c r="AC39" s="2"/>
      <c r="AD39" s="2"/>
      <c r="AE39" s="2"/>
      <c r="AF39" s="2"/>
    </row>
    <row r="40" spans="1:24" ht="12.75" customHeight="1">
      <c r="A40" s="7">
        <v>33</v>
      </c>
      <c r="B40" s="32" t="s">
        <v>121</v>
      </c>
      <c r="D40" s="3" t="s">
        <v>22</v>
      </c>
      <c r="E40" s="3" t="s">
        <v>22</v>
      </c>
      <c r="F40" s="33">
        <v>15</v>
      </c>
      <c r="G40" s="3" t="s">
        <v>22</v>
      </c>
      <c r="I40" s="25">
        <f t="shared" si="0"/>
        <v>6</v>
      </c>
      <c r="J40" s="2"/>
      <c r="K40" s="5">
        <f t="shared" si="1"/>
        <v>30.2</v>
      </c>
      <c r="L40" s="26">
        <f t="shared" si="2"/>
        <v>1</v>
      </c>
      <c r="M40" s="2"/>
      <c r="N40" s="20">
        <f t="shared" si="12"/>
        <v>0</v>
      </c>
      <c r="O40" s="20">
        <f t="shared" si="13"/>
        <v>0</v>
      </c>
      <c r="P40" s="20">
        <f t="shared" si="10"/>
        <v>6</v>
      </c>
      <c r="Q40" s="20">
        <f t="shared" si="11"/>
        <v>0</v>
      </c>
      <c r="U40">
        <v>30.2</v>
      </c>
      <c r="W40" s="18">
        <f t="shared" si="8"/>
        <v>30.2</v>
      </c>
      <c r="X40" s="27">
        <f t="shared" si="7"/>
        <v>1</v>
      </c>
    </row>
    <row r="41" spans="1:24" s="2" customFormat="1" ht="12.75" customHeight="1">
      <c r="A41" s="7">
        <v>34</v>
      </c>
      <c r="B41" s="8" t="s">
        <v>36</v>
      </c>
      <c r="D41" s="3">
        <v>16</v>
      </c>
      <c r="E41" s="3" t="s">
        <v>22</v>
      </c>
      <c r="F41" s="3" t="s">
        <v>22</v>
      </c>
      <c r="G41" s="3" t="s">
        <v>22</v>
      </c>
      <c r="I41" s="25">
        <f t="shared" si="0"/>
        <v>5</v>
      </c>
      <c r="K41" s="5">
        <f t="shared" si="1"/>
        <v>53.55</v>
      </c>
      <c r="L41" s="26">
        <f t="shared" si="2"/>
        <v>1</v>
      </c>
      <c r="N41" s="20">
        <f t="shared" si="12"/>
        <v>5</v>
      </c>
      <c r="O41" s="20">
        <f t="shared" si="13"/>
        <v>0</v>
      </c>
      <c r="P41" s="20">
        <f t="shared" si="10"/>
        <v>0</v>
      </c>
      <c r="Q41" s="20">
        <f t="shared" si="11"/>
        <v>0</v>
      </c>
      <c r="S41" s="2">
        <v>53.55</v>
      </c>
      <c r="W41" s="18">
        <f t="shared" si="8"/>
        <v>53.55</v>
      </c>
      <c r="X41" s="27">
        <f t="shared" si="7"/>
        <v>1</v>
      </c>
    </row>
    <row r="42" spans="1:24" ht="12.75" customHeight="1">
      <c r="A42" s="7">
        <v>35</v>
      </c>
      <c r="B42" s="32" t="s">
        <v>122</v>
      </c>
      <c r="D42" s="3" t="s">
        <v>22</v>
      </c>
      <c r="E42" s="3" t="s">
        <v>22</v>
      </c>
      <c r="F42" s="33">
        <v>16</v>
      </c>
      <c r="G42" s="3" t="s">
        <v>22</v>
      </c>
      <c r="I42" s="25">
        <f t="shared" si="0"/>
        <v>5</v>
      </c>
      <c r="J42" s="2"/>
      <c r="K42" s="5">
        <f aca="true" t="shared" si="15" ref="K42:K50">W42</f>
        <v>27.4</v>
      </c>
      <c r="L42" s="26">
        <f t="shared" si="2"/>
        <v>1</v>
      </c>
      <c r="M42" s="2"/>
      <c r="N42" s="20">
        <f aca="true" t="shared" si="16" ref="N42:N50">IF(D42&lt;1,0,IF(D42&gt;20,0,21-D42))</f>
        <v>0</v>
      </c>
      <c r="O42" s="20">
        <f aca="true" t="shared" si="17" ref="O42:O50">IF(E42&lt;1,0,IF(E42&gt;20,0,21-E42))</f>
        <v>0</v>
      </c>
      <c r="P42" s="20">
        <f aca="true" t="shared" si="18" ref="P42:P50">IF(F42&lt;1,0,IF(F42&gt;20,0,21-F42))</f>
        <v>5</v>
      </c>
      <c r="Q42" s="20">
        <f aca="true" t="shared" si="19" ref="Q42:Q50">IF(G42&lt;1,0,IF(G42&gt;20,0,21-G42))</f>
        <v>0</v>
      </c>
      <c r="U42">
        <v>27.4</v>
      </c>
      <c r="W42" s="18">
        <f aca="true" t="shared" si="20" ref="W42:W52">SUM(S42:V42)</f>
        <v>27.4</v>
      </c>
      <c r="X42" s="27">
        <f t="shared" si="7"/>
        <v>1</v>
      </c>
    </row>
    <row r="43" spans="1:24" s="2" customFormat="1" ht="12.75" customHeight="1">
      <c r="A43" s="7">
        <v>36</v>
      </c>
      <c r="B43" s="8" t="s">
        <v>37</v>
      </c>
      <c r="D43" s="3">
        <v>17</v>
      </c>
      <c r="E43" s="3" t="s">
        <v>22</v>
      </c>
      <c r="F43" s="3" t="s">
        <v>22</v>
      </c>
      <c r="G43" s="3" t="s">
        <v>22</v>
      </c>
      <c r="I43" s="25">
        <f t="shared" si="0"/>
        <v>4</v>
      </c>
      <c r="K43" s="5">
        <f t="shared" si="15"/>
        <v>41.45</v>
      </c>
      <c r="L43" s="26">
        <f t="shared" si="2"/>
        <v>1</v>
      </c>
      <c r="N43" s="20">
        <f t="shared" si="16"/>
        <v>4</v>
      </c>
      <c r="O43" s="20">
        <f t="shared" si="17"/>
        <v>0</v>
      </c>
      <c r="P43" s="20">
        <f t="shared" si="18"/>
        <v>0</v>
      </c>
      <c r="Q43" s="20">
        <f t="shared" si="19"/>
        <v>0</v>
      </c>
      <c r="S43" s="2">
        <v>41.45</v>
      </c>
      <c r="W43" s="18">
        <f t="shared" si="20"/>
        <v>41.45</v>
      </c>
      <c r="X43" s="27">
        <f t="shared" si="7"/>
        <v>1</v>
      </c>
    </row>
    <row r="44" spans="1:24" ht="12.75" customHeight="1">
      <c r="A44" s="7">
        <v>37</v>
      </c>
      <c r="B44" s="32" t="s">
        <v>123</v>
      </c>
      <c r="D44" s="3" t="s">
        <v>22</v>
      </c>
      <c r="E44" s="3" t="s">
        <v>22</v>
      </c>
      <c r="F44" s="33">
        <v>17</v>
      </c>
      <c r="G44" s="3" t="s">
        <v>22</v>
      </c>
      <c r="I44" s="25">
        <f t="shared" si="0"/>
        <v>4</v>
      </c>
      <c r="J44" s="2"/>
      <c r="K44" s="5">
        <f t="shared" si="15"/>
        <v>23.9</v>
      </c>
      <c r="L44" s="26">
        <f t="shared" si="2"/>
        <v>1</v>
      </c>
      <c r="M44" s="2"/>
      <c r="N44" s="20">
        <f t="shared" si="16"/>
        <v>0</v>
      </c>
      <c r="O44" s="20">
        <f t="shared" si="17"/>
        <v>0</v>
      </c>
      <c r="P44" s="20">
        <f t="shared" si="18"/>
        <v>4</v>
      </c>
      <c r="Q44" s="20">
        <f t="shared" si="19"/>
        <v>0</v>
      </c>
      <c r="U44">
        <v>23.9</v>
      </c>
      <c r="W44" s="18">
        <f t="shared" si="20"/>
        <v>23.9</v>
      </c>
      <c r="X44" s="27">
        <f t="shared" si="7"/>
        <v>1</v>
      </c>
    </row>
    <row r="45" spans="1:32" ht="12.75" customHeight="1">
      <c r="A45" s="7">
        <v>38</v>
      </c>
      <c r="B45" s="32" t="s">
        <v>81</v>
      </c>
      <c r="D45" s="3" t="s">
        <v>22</v>
      </c>
      <c r="E45" s="33">
        <v>18</v>
      </c>
      <c r="F45" s="3" t="s">
        <v>22</v>
      </c>
      <c r="G45" s="3" t="s">
        <v>22</v>
      </c>
      <c r="H45" s="2"/>
      <c r="I45" s="25">
        <f t="shared" si="0"/>
        <v>3</v>
      </c>
      <c r="J45" s="2"/>
      <c r="K45" s="5">
        <f>W45</f>
        <v>56.5</v>
      </c>
      <c r="L45" s="26">
        <f t="shared" si="2"/>
        <v>1</v>
      </c>
      <c r="M45" s="2"/>
      <c r="N45" s="20">
        <f>IF(D45&lt;1,0,IF(D45&gt;20,0,21-D45))</f>
        <v>0</v>
      </c>
      <c r="O45" s="20">
        <f>IF(E45&lt;1,0,IF(E45&gt;20,0,21-E45))</f>
        <v>3</v>
      </c>
      <c r="P45" s="20">
        <f>IF(F45&lt;1,0,IF(F45&gt;20,0,21-F45))</f>
        <v>0</v>
      </c>
      <c r="Q45" s="20">
        <f>IF(G45&lt;1,0,IF(G45&gt;20,0,21-G45))</f>
        <v>0</v>
      </c>
      <c r="R45" s="2"/>
      <c r="S45" s="2"/>
      <c r="T45" s="2">
        <v>56.5</v>
      </c>
      <c r="U45" s="2"/>
      <c r="V45" s="2"/>
      <c r="W45" s="18">
        <f t="shared" si="20"/>
        <v>56.5</v>
      </c>
      <c r="X45" s="27">
        <f>COUNTA(S45:V45)</f>
        <v>1</v>
      </c>
      <c r="Y45" s="2"/>
      <c r="Z45" s="2"/>
      <c r="AA45" s="2"/>
      <c r="AB45" s="2"/>
      <c r="AC45" s="2"/>
      <c r="AD45" s="2"/>
      <c r="AE45" s="2"/>
      <c r="AF45" s="2"/>
    </row>
    <row r="46" spans="1:24" s="2" customFormat="1" ht="12.75" customHeight="1">
      <c r="A46" s="7">
        <v>39</v>
      </c>
      <c r="B46" s="8" t="s">
        <v>38</v>
      </c>
      <c r="D46" s="3">
        <v>18</v>
      </c>
      <c r="E46" s="3" t="s">
        <v>22</v>
      </c>
      <c r="F46" s="3" t="s">
        <v>22</v>
      </c>
      <c r="G46" s="3" t="s">
        <v>22</v>
      </c>
      <c r="I46" s="25">
        <f t="shared" si="0"/>
        <v>3</v>
      </c>
      <c r="K46" s="5">
        <f t="shared" si="15"/>
        <v>39.15</v>
      </c>
      <c r="L46" s="26">
        <f t="shared" si="2"/>
        <v>1</v>
      </c>
      <c r="N46" s="20">
        <f t="shared" si="16"/>
        <v>3</v>
      </c>
      <c r="O46" s="20">
        <f t="shared" si="17"/>
        <v>0</v>
      </c>
      <c r="P46" s="20">
        <f t="shared" si="18"/>
        <v>0</v>
      </c>
      <c r="Q46" s="20">
        <f t="shared" si="19"/>
        <v>0</v>
      </c>
      <c r="S46" s="2">
        <v>39.15</v>
      </c>
      <c r="W46" s="18">
        <f t="shared" si="20"/>
        <v>39.15</v>
      </c>
      <c r="X46" s="27">
        <f t="shared" si="7"/>
        <v>1</v>
      </c>
    </row>
    <row r="47" spans="1:24" ht="12.75" customHeight="1">
      <c r="A47" s="7">
        <v>40</v>
      </c>
      <c r="B47" s="32" t="s">
        <v>124</v>
      </c>
      <c r="D47" s="3" t="s">
        <v>22</v>
      </c>
      <c r="E47" s="3" t="s">
        <v>22</v>
      </c>
      <c r="F47" s="33">
        <v>18</v>
      </c>
      <c r="G47" s="3" t="s">
        <v>22</v>
      </c>
      <c r="I47" s="25">
        <f t="shared" si="0"/>
        <v>3</v>
      </c>
      <c r="J47" s="2"/>
      <c r="K47" s="5">
        <f>W47</f>
        <v>17.5</v>
      </c>
      <c r="L47" s="26">
        <f t="shared" si="2"/>
        <v>1</v>
      </c>
      <c r="M47" s="2"/>
      <c r="N47" s="20">
        <f>IF(D47&lt;1,0,IF(D47&gt;20,0,21-D47))</f>
        <v>0</v>
      </c>
      <c r="O47" s="20">
        <f>IF(E47&lt;1,0,IF(E47&gt;20,0,21-E47))</f>
        <v>0</v>
      </c>
      <c r="P47" s="20">
        <f>IF(F47&lt;1,0,IF(F47&gt;20,0,21-F47))</f>
        <v>3</v>
      </c>
      <c r="Q47" s="20">
        <f>IF(G47&lt;1,0,IF(G47&gt;20,0,21-G47))</f>
        <v>0</v>
      </c>
      <c r="U47">
        <v>17.5</v>
      </c>
      <c r="W47" s="18">
        <f t="shared" si="20"/>
        <v>17.5</v>
      </c>
      <c r="X47" s="27">
        <f>COUNTA(S47:V47)</f>
        <v>1</v>
      </c>
    </row>
    <row r="48" spans="1:24" ht="12.75" customHeight="1">
      <c r="A48" s="7">
        <v>41</v>
      </c>
      <c r="B48" s="32" t="s">
        <v>102</v>
      </c>
      <c r="D48" s="3" t="s">
        <v>22</v>
      </c>
      <c r="E48" s="3" t="s">
        <v>22</v>
      </c>
      <c r="F48" s="3" t="s">
        <v>22</v>
      </c>
      <c r="G48" s="33">
        <v>19</v>
      </c>
      <c r="I48" s="25">
        <f t="shared" si="0"/>
        <v>2</v>
      </c>
      <c r="J48" s="2"/>
      <c r="K48" s="5">
        <f t="shared" si="15"/>
        <v>67.65</v>
      </c>
      <c r="L48" s="26">
        <f t="shared" si="2"/>
        <v>1</v>
      </c>
      <c r="M48" s="2"/>
      <c r="N48" s="20">
        <f t="shared" si="16"/>
        <v>0</v>
      </c>
      <c r="O48" s="20">
        <f t="shared" si="17"/>
        <v>0</v>
      </c>
      <c r="P48" s="20">
        <f t="shared" si="18"/>
        <v>0</v>
      </c>
      <c r="Q48" s="20">
        <f t="shared" si="19"/>
        <v>2</v>
      </c>
      <c r="V48" s="33">
        <v>67.65</v>
      </c>
      <c r="W48" s="18">
        <f t="shared" si="20"/>
        <v>67.65</v>
      </c>
      <c r="X48" s="27">
        <f t="shared" si="7"/>
        <v>1</v>
      </c>
    </row>
    <row r="49" spans="1:32" ht="12.75" customHeight="1">
      <c r="A49" s="7">
        <v>42</v>
      </c>
      <c r="B49" s="32" t="s">
        <v>82</v>
      </c>
      <c r="D49" s="3" t="s">
        <v>22</v>
      </c>
      <c r="E49" s="33">
        <v>19</v>
      </c>
      <c r="F49" s="3" t="s">
        <v>22</v>
      </c>
      <c r="G49" s="3" t="s">
        <v>22</v>
      </c>
      <c r="H49" s="2"/>
      <c r="I49" s="25">
        <f t="shared" si="0"/>
        <v>2</v>
      </c>
      <c r="J49" s="2"/>
      <c r="K49" s="5">
        <f t="shared" si="15"/>
        <v>55.25</v>
      </c>
      <c r="L49" s="26">
        <f t="shared" si="2"/>
        <v>1</v>
      </c>
      <c r="M49" s="2"/>
      <c r="N49" s="20">
        <f t="shared" si="16"/>
        <v>0</v>
      </c>
      <c r="O49" s="20">
        <f t="shared" si="17"/>
        <v>2</v>
      </c>
      <c r="P49" s="20">
        <f t="shared" si="18"/>
        <v>0</v>
      </c>
      <c r="Q49" s="20">
        <f t="shared" si="19"/>
        <v>0</v>
      </c>
      <c r="R49" s="2"/>
      <c r="S49" s="2"/>
      <c r="T49" s="2">
        <v>55.25</v>
      </c>
      <c r="U49" s="2"/>
      <c r="V49" s="2"/>
      <c r="W49" s="18">
        <f t="shared" si="20"/>
        <v>55.25</v>
      </c>
      <c r="X49" s="27">
        <f t="shared" si="7"/>
        <v>1</v>
      </c>
      <c r="Y49" s="2"/>
      <c r="Z49" s="2"/>
      <c r="AA49" s="2"/>
      <c r="AB49" s="2"/>
      <c r="AC49" s="2"/>
      <c r="AD49" s="2"/>
      <c r="AE49" s="2"/>
      <c r="AF49" s="2"/>
    </row>
    <row r="50" spans="1:24" s="2" customFormat="1" ht="12.75" customHeight="1">
      <c r="A50" s="7">
        <v>43</v>
      </c>
      <c r="B50" s="8" t="s">
        <v>39</v>
      </c>
      <c r="D50" s="3">
        <v>19</v>
      </c>
      <c r="E50" s="3" t="s">
        <v>22</v>
      </c>
      <c r="F50" s="3" t="s">
        <v>22</v>
      </c>
      <c r="G50" s="3" t="s">
        <v>22</v>
      </c>
      <c r="I50" s="25">
        <f t="shared" si="0"/>
        <v>2</v>
      </c>
      <c r="K50" s="5">
        <f t="shared" si="15"/>
        <v>37.5</v>
      </c>
      <c r="L50" s="26">
        <f t="shared" si="2"/>
        <v>1</v>
      </c>
      <c r="N50" s="20">
        <f t="shared" si="16"/>
        <v>2</v>
      </c>
      <c r="O50" s="20">
        <f t="shared" si="17"/>
        <v>0</v>
      </c>
      <c r="P50" s="20">
        <f t="shared" si="18"/>
        <v>0</v>
      </c>
      <c r="Q50" s="20">
        <f t="shared" si="19"/>
        <v>0</v>
      </c>
      <c r="S50" s="2">
        <v>37.5</v>
      </c>
      <c r="W50" s="18">
        <f t="shared" si="20"/>
        <v>37.5</v>
      </c>
      <c r="X50" s="27">
        <f t="shared" si="7"/>
        <v>1</v>
      </c>
    </row>
    <row r="51" spans="1:32" ht="12.75" customHeight="1">
      <c r="A51" s="7">
        <v>44</v>
      </c>
      <c r="B51" s="32" t="s">
        <v>83</v>
      </c>
      <c r="D51" s="3" t="s">
        <v>22</v>
      </c>
      <c r="E51" s="33">
        <v>20</v>
      </c>
      <c r="F51" s="3" t="s">
        <v>22</v>
      </c>
      <c r="G51" s="3" t="s">
        <v>22</v>
      </c>
      <c r="H51" s="2"/>
      <c r="I51" s="25">
        <f t="shared" si="0"/>
        <v>1</v>
      </c>
      <c r="J51" s="2"/>
      <c r="K51" s="5">
        <f>W51</f>
        <v>55.25</v>
      </c>
      <c r="L51" s="26">
        <f t="shared" si="2"/>
        <v>1</v>
      </c>
      <c r="M51" s="2"/>
      <c r="N51" s="20">
        <f aca="true" t="shared" si="21" ref="N51:Q52">IF(D51&lt;1,0,IF(D51&gt;20,0,21-D51))</f>
        <v>0</v>
      </c>
      <c r="O51" s="20">
        <f t="shared" si="21"/>
        <v>1</v>
      </c>
      <c r="P51" s="20">
        <f t="shared" si="21"/>
        <v>0</v>
      </c>
      <c r="Q51" s="20">
        <f t="shared" si="21"/>
        <v>0</v>
      </c>
      <c r="R51" s="2"/>
      <c r="S51" s="2"/>
      <c r="T51" s="2">
        <v>55.25</v>
      </c>
      <c r="U51" s="2"/>
      <c r="V51" s="2"/>
      <c r="W51" s="18">
        <f t="shared" si="20"/>
        <v>55.25</v>
      </c>
      <c r="X51" s="27">
        <f t="shared" si="7"/>
        <v>1</v>
      </c>
      <c r="Y51" s="2"/>
      <c r="Z51" s="2"/>
      <c r="AA51" s="2"/>
      <c r="AB51" s="2"/>
      <c r="AC51" s="2"/>
      <c r="AD51" s="2"/>
      <c r="AE51" s="2"/>
      <c r="AF51" s="2"/>
    </row>
    <row r="52" spans="1:24" s="2" customFormat="1" ht="12.75" customHeight="1">
      <c r="A52" s="7">
        <v>45</v>
      </c>
      <c r="B52" s="8" t="s">
        <v>40</v>
      </c>
      <c r="D52" s="3">
        <v>20</v>
      </c>
      <c r="E52" s="3" t="s">
        <v>22</v>
      </c>
      <c r="F52" s="3" t="s">
        <v>22</v>
      </c>
      <c r="G52" s="3" t="s">
        <v>22</v>
      </c>
      <c r="I52" s="25">
        <f t="shared" si="0"/>
        <v>1</v>
      </c>
      <c r="K52" s="5">
        <f>W52</f>
        <v>36.1</v>
      </c>
      <c r="L52" s="26">
        <f t="shared" si="2"/>
        <v>1</v>
      </c>
      <c r="N52" s="20">
        <f t="shared" si="21"/>
        <v>1</v>
      </c>
      <c r="O52" s="20">
        <f t="shared" si="21"/>
        <v>0</v>
      </c>
      <c r="P52" s="20">
        <f t="shared" si="21"/>
        <v>0</v>
      </c>
      <c r="Q52" s="20">
        <f t="shared" si="21"/>
        <v>0</v>
      </c>
      <c r="S52" s="2">
        <v>36.1</v>
      </c>
      <c r="W52" s="18">
        <f t="shared" si="20"/>
        <v>36.1</v>
      </c>
      <c r="X52" s="27">
        <f t="shared" si="7"/>
        <v>1</v>
      </c>
    </row>
    <row r="53" spans="4:24" ht="12.75" customHeight="1">
      <c r="D53" s="3"/>
      <c r="E53" s="3"/>
      <c r="F53" s="3"/>
      <c r="I53" s="25"/>
      <c r="J53" s="2"/>
      <c r="K53" s="5"/>
      <c r="L53" s="26"/>
      <c r="M53" s="2"/>
      <c r="N53" s="20"/>
      <c r="O53" s="20"/>
      <c r="P53" s="20"/>
      <c r="Q53" s="20"/>
      <c r="V53" s="33"/>
      <c r="W53" s="18"/>
      <c r="X53" s="18"/>
    </row>
    <row r="54" spans="4:24" ht="12.75" customHeight="1">
      <c r="D54" s="3"/>
      <c r="E54" s="3"/>
      <c r="F54" s="3"/>
      <c r="I54" s="25"/>
      <c r="J54" s="2"/>
      <c r="K54" s="5"/>
      <c r="L54" s="26"/>
      <c r="M54" s="2"/>
      <c r="N54" s="20"/>
      <c r="O54" s="20"/>
      <c r="P54" s="20"/>
      <c r="Q54" s="20"/>
      <c r="V54" s="33"/>
      <c r="W54" s="18"/>
      <c r="X54" s="18"/>
    </row>
    <row r="55" spans="4:24" ht="12.75" customHeight="1">
      <c r="D55" s="3"/>
      <c r="E55" s="3"/>
      <c r="F55" s="3"/>
      <c r="I55" s="25"/>
      <c r="J55" s="2"/>
      <c r="K55" s="5"/>
      <c r="L55" s="26"/>
      <c r="M55" s="2"/>
      <c r="N55" s="20"/>
      <c r="O55" s="20"/>
      <c r="P55" s="20"/>
      <c r="Q55" s="20"/>
      <c r="V55" s="33"/>
      <c r="W55" s="18"/>
      <c r="X55" s="18"/>
    </row>
    <row r="56" spans="4:24" ht="12.75" customHeight="1">
      <c r="D56" s="3"/>
      <c r="E56" s="3"/>
      <c r="F56" s="3"/>
      <c r="I56" s="25"/>
      <c r="J56" s="2"/>
      <c r="K56" s="5"/>
      <c r="L56" s="26"/>
      <c r="M56" s="2"/>
      <c r="N56" s="20"/>
      <c r="O56" s="20"/>
      <c r="P56" s="20"/>
      <c r="Q56" s="20"/>
      <c r="V56" s="33"/>
      <c r="W56" s="18"/>
      <c r="X56" s="18"/>
    </row>
    <row r="57" spans="4:24" ht="12.75" customHeight="1">
      <c r="D57" s="3"/>
      <c r="E57" s="3"/>
      <c r="F57" s="3"/>
      <c r="I57" s="25"/>
      <c r="J57" s="2"/>
      <c r="K57" s="5"/>
      <c r="L57" s="26"/>
      <c r="M57" s="2"/>
      <c r="N57" s="20"/>
      <c r="O57" s="20"/>
      <c r="P57" s="20"/>
      <c r="Q57" s="20"/>
      <c r="V57" s="33"/>
      <c r="W57" s="18"/>
      <c r="X57" s="27"/>
    </row>
    <row r="58" spans="4:24" ht="12.75" customHeight="1">
      <c r="D58" s="3"/>
      <c r="E58" s="3"/>
      <c r="F58" s="3"/>
      <c r="I58" s="25"/>
      <c r="J58" s="2"/>
      <c r="K58" s="5"/>
      <c r="L58" s="26"/>
      <c r="M58" s="2"/>
      <c r="N58" s="20"/>
      <c r="O58" s="20"/>
      <c r="P58" s="20"/>
      <c r="Q58" s="20"/>
      <c r="V58" s="33"/>
      <c r="W58" s="18"/>
      <c r="X58" s="27"/>
    </row>
    <row r="59" spans="4:24" ht="12.75" customHeight="1">
      <c r="D59" s="3"/>
      <c r="E59" s="3"/>
      <c r="F59" s="3"/>
      <c r="I59" s="25"/>
      <c r="J59" s="2"/>
      <c r="K59" s="5"/>
      <c r="L59" s="26"/>
      <c r="M59" s="2"/>
      <c r="N59" s="20"/>
      <c r="O59" s="20"/>
      <c r="P59" s="20"/>
      <c r="Q59" s="20"/>
      <c r="V59" s="33"/>
      <c r="W59" s="18"/>
      <c r="X59" s="27"/>
    </row>
    <row r="60" spans="4:24" ht="12.75" customHeight="1">
      <c r="D60" s="3"/>
      <c r="E60" s="3"/>
      <c r="F60" s="3"/>
      <c r="I60" s="25"/>
      <c r="J60" s="2"/>
      <c r="K60" s="5"/>
      <c r="L60" s="26"/>
      <c r="M60" s="2"/>
      <c r="N60" s="20"/>
      <c r="O60" s="20"/>
      <c r="P60" s="20"/>
      <c r="Q60" s="20"/>
      <c r="V60" s="33"/>
      <c r="W60" s="18"/>
      <c r="X60" s="27"/>
    </row>
    <row r="61" spans="4:24" ht="12.75" customHeight="1">
      <c r="D61" s="3"/>
      <c r="E61" s="3"/>
      <c r="F61" s="3"/>
      <c r="I61" s="25"/>
      <c r="J61" s="2"/>
      <c r="K61" s="5"/>
      <c r="L61" s="26"/>
      <c r="M61" s="2"/>
      <c r="N61" s="20"/>
      <c r="O61" s="20"/>
      <c r="P61" s="20"/>
      <c r="Q61" s="20"/>
      <c r="V61" s="33"/>
      <c r="W61" s="18"/>
      <c r="X61" s="27"/>
    </row>
    <row r="62" spans="4:24" ht="12.75" customHeight="1">
      <c r="D62" s="3"/>
      <c r="E62" s="3"/>
      <c r="F62" s="3"/>
      <c r="I62" s="25"/>
      <c r="J62" s="2"/>
      <c r="K62" s="5"/>
      <c r="L62" s="26"/>
      <c r="M62" s="2"/>
      <c r="N62" s="20"/>
      <c r="O62" s="20"/>
      <c r="P62" s="20"/>
      <c r="Q62" s="20"/>
      <c r="V62" s="33"/>
      <c r="W62" s="18"/>
      <c r="X62" s="27"/>
    </row>
    <row r="63" spans="4:24" ht="12.75" customHeight="1">
      <c r="D63" s="3"/>
      <c r="E63" s="3"/>
      <c r="F63" s="3"/>
      <c r="I63" s="25"/>
      <c r="J63" s="2"/>
      <c r="K63" s="5"/>
      <c r="L63" s="26"/>
      <c r="M63" s="2"/>
      <c r="N63" s="20"/>
      <c r="O63" s="20"/>
      <c r="P63" s="20"/>
      <c r="Q63" s="20"/>
      <c r="V63" s="33"/>
      <c r="W63" s="18"/>
      <c r="X63" s="27"/>
    </row>
    <row r="64" spans="4:24" ht="12.75" customHeight="1">
      <c r="D64" s="3"/>
      <c r="E64" s="3"/>
      <c r="F64" s="3"/>
      <c r="I64" s="25"/>
      <c r="J64" s="2"/>
      <c r="K64" s="5"/>
      <c r="L64" s="26"/>
      <c r="M64" s="2"/>
      <c r="N64" s="20"/>
      <c r="O64" s="20"/>
      <c r="P64" s="20"/>
      <c r="Q64" s="20"/>
      <c r="V64" s="33"/>
      <c r="W64" s="18"/>
      <c r="X64" s="27"/>
    </row>
    <row r="65" spans="4:24" ht="12.75" customHeight="1">
      <c r="D65" s="3"/>
      <c r="E65" s="3"/>
      <c r="F65" s="3"/>
      <c r="I65" s="25"/>
      <c r="J65" s="2"/>
      <c r="K65" s="5"/>
      <c r="L65" s="26"/>
      <c r="M65" s="2"/>
      <c r="N65" s="20"/>
      <c r="O65" s="20"/>
      <c r="P65" s="20"/>
      <c r="Q65" s="20"/>
      <c r="V65" s="33"/>
      <c r="W65" s="18"/>
      <c r="X65" s="27"/>
    </row>
    <row r="66" spans="4:24" ht="12.75" customHeight="1">
      <c r="D66" s="3"/>
      <c r="E66" s="3"/>
      <c r="F66" s="3"/>
      <c r="I66" s="25"/>
      <c r="J66" s="2"/>
      <c r="K66" s="5"/>
      <c r="L66" s="26"/>
      <c r="M66" s="2"/>
      <c r="N66" s="20"/>
      <c r="O66" s="20"/>
      <c r="P66" s="20"/>
      <c r="Q66" s="20"/>
      <c r="V66" s="33"/>
      <c r="W66" s="18"/>
      <c r="X66" s="27"/>
    </row>
    <row r="67" spans="4:24" ht="12.75" customHeight="1">
      <c r="D67" s="3"/>
      <c r="E67" s="3"/>
      <c r="F67" s="3"/>
      <c r="I67" s="25"/>
      <c r="J67" s="2"/>
      <c r="K67" s="5"/>
      <c r="L67" s="26"/>
      <c r="M67" s="2"/>
      <c r="N67" s="20"/>
      <c r="O67" s="20"/>
      <c r="P67" s="20"/>
      <c r="Q67" s="20"/>
      <c r="V67" s="33"/>
      <c r="W67" s="18"/>
      <c r="X67" s="27"/>
    </row>
    <row r="68" spans="4:24" ht="12.75" customHeight="1">
      <c r="D68" s="3"/>
      <c r="E68" s="3"/>
      <c r="F68" s="3"/>
      <c r="I68" s="25"/>
      <c r="J68" s="2"/>
      <c r="K68" s="5"/>
      <c r="L68" s="26"/>
      <c r="M68" s="2"/>
      <c r="N68" s="20"/>
      <c r="O68" s="20"/>
      <c r="P68" s="20"/>
      <c r="Q68" s="20"/>
      <c r="V68" s="33"/>
      <c r="W68" s="18"/>
      <c r="X68" s="27"/>
    </row>
    <row r="69" spans="4:24" ht="12.75" customHeight="1">
      <c r="D69" s="3"/>
      <c r="E69" s="3"/>
      <c r="F69" s="3"/>
      <c r="I69" s="25"/>
      <c r="J69" s="2"/>
      <c r="K69" s="5"/>
      <c r="L69" s="26"/>
      <c r="M69" s="2"/>
      <c r="N69" s="20"/>
      <c r="O69" s="20"/>
      <c r="P69" s="20"/>
      <c r="Q69" s="20"/>
      <c r="V69" s="33"/>
      <c r="W69" s="18"/>
      <c r="X69" s="27"/>
    </row>
    <row r="70" spans="4:24" ht="12.75" customHeight="1">
      <c r="D70" s="3"/>
      <c r="E70" s="3"/>
      <c r="F70" s="3"/>
      <c r="I70" s="25"/>
      <c r="J70" s="2"/>
      <c r="K70" s="5"/>
      <c r="L70" s="26"/>
      <c r="M70" s="2"/>
      <c r="N70" s="20"/>
      <c r="O70" s="20"/>
      <c r="P70" s="20"/>
      <c r="Q70" s="20"/>
      <c r="V70" s="33"/>
      <c r="W70" s="18"/>
      <c r="X70" s="27"/>
    </row>
    <row r="71" spans="4:24" ht="12.75" customHeight="1">
      <c r="D71" s="3"/>
      <c r="E71" s="3"/>
      <c r="F71" s="3"/>
      <c r="I71" s="25"/>
      <c r="J71" s="2"/>
      <c r="K71" s="5"/>
      <c r="L71" s="26"/>
      <c r="M71" s="2"/>
      <c r="N71" s="20"/>
      <c r="O71" s="20"/>
      <c r="P71" s="20"/>
      <c r="Q71" s="20"/>
      <c r="V71" s="33"/>
      <c r="W71" s="18"/>
      <c r="X71" s="27"/>
    </row>
    <row r="72" spans="4:24" ht="12.75" customHeight="1">
      <c r="D72" s="3"/>
      <c r="E72" s="3"/>
      <c r="F72" s="3"/>
      <c r="I72" s="25"/>
      <c r="J72" s="2"/>
      <c r="K72" s="5"/>
      <c r="L72" s="26"/>
      <c r="M72" s="2"/>
      <c r="N72" s="20"/>
      <c r="O72" s="20"/>
      <c r="P72" s="20"/>
      <c r="Q72" s="20"/>
      <c r="V72" s="33"/>
      <c r="W72" s="18"/>
      <c r="X72" s="27"/>
    </row>
    <row r="73" spans="4:24" ht="12.75" customHeight="1">
      <c r="D73" s="3"/>
      <c r="E73" s="3"/>
      <c r="F73" s="3"/>
      <c r="I73" s="25"/>
      <c r="J73" s="2"/>
      <c r="K73" s="5"/>
      <c r="L73" s="26"/>
      <c r="M73" s="2"/>
      <c r="N73" s="20"/>
      <c r="O73" s="20"/>
      <c r="P73" s="20"/>
      <c r="Q73" s="20"/>
      <c r="V73" s="33"/>
      <c r="W73" s="18"/>
      <c r="X73" s="27"/>
    </row>
    <row r="74" spans="4:24" ht="12.75" customHeight="1">
      <c r="D74" s="3"/>
      <c r="E74" s="3"/>
      <c r="F74" s="3"/>
      <c r="I74" s="25"/>
      <c r="J74" s="2"/>
      <c r="K74" s="5"/>
      <c r="L74" s="26"/>
      <c r="M74" s="2"/>
      <c r="N74" s="20"/>
      <c r="O74" s="20"/>
      <c r="P74" s="20"/>
      <c r="Q74" s="20"/>
      <c r="V74" s="33"/>
      <c r="W74" s="18"/>
      <c r="X74" s="27"/>
    </row>
    <row r="75" spans="4:24" ht="12.75" customHeight="1">
      <c r="D75" s="3" t="s">
        <v>22</v>
      </c>
      <c r="I75" s="25"/>
      <c r="J75" s="2"/>
      <c r="K75" s="5"/>
      <c r="L75" s="26"/>
      <c r="M75" s="2"/>
      <c r="N75" s="20"/>
      <c r="O75" s="20"/>
      <c r="P75" s="20"/>
      <c r="Q75" s="20"/>
      <c r="W75" s="18"/>
      <c r="X75" s="27"/>
    </row>
  </sheetData>
  <conditionalFormatting sqref="C1:C6 P1:P4 P5:Q6 N1:O6 C8:C22 N8:Q22 N24:Q36">
    <cfRule type="cellIs" priority="1" dxfId="0" operator="equal" stopIfTrue="1">
      <formula>0</formula>
    </cfRule>
  </conditionalFormatting>
  <conditionalFormatting sqref="D1:G6 F43 E40 D8:F22 G8:G36 E23:F23 D42:E50 E37:G38 F39:G40 E41:F41 E52:F75 D51:D75 F24:F36 F48:F51 G41:G52 F45:F46 D24:D40 E27:E36">
    <cfRule type="cellIs" priority="2" dxfId="0" operator="equal" stopIfTrue="1">
      <formula>"-"</formula>
    </cfRule>
  </conditionalFormatting>
  <conditionalFormatting sqref="L8:L22 L24:L48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X8:X22 X24:X52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showGridLines="0" tabSelected="1" zoomScale="75" zoomScaleNormal="75" workbookViewId="0" topLeftCell="A1">
      <pane xSplit="2" ySplit="7" topLeftCell="C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B25" sqref="B25"/>
    </sheetView>
  </sheetViews>
  <sheetFormatPr defaultColWidth="11.421875" defaultRowHeight="12.75" customHeight="1"/>
  <cols>
    <col min="1" max="1" width="4.421875" style="0" customWidth="1"/>
    <col min="2" max="2" width="23.57421875" style="0" bestFit="1" customWidth="1"/>
    <col min="3" max="3" width="1.28515625" style="0" customWidth="1"/>
    <col min="4" max="7" width="12.7109375" style="33" customWidth="1"/>
    <col min="8" max="8" width="2.57421875" style="0" customWidth="1"/>
    <col min="9" max="9" width="8.421875" style="0" customWidth="1"/>
    <col min="10" max="10" width="3.140625" style="0" customWidth="1"/>
    <col min="11" max="11" width="7.00390625" style="0" customWidth="1"/>
    <col min="12" max="12" width="2.57421875" style="0" customWidth="1"/>
    <col min="13" max="13" width="34.28125" style="0" customWidth="1"/>
    <col min="14" max="14" width="2.8515625" style="0" customWidth="1"/>
    <col min="15" max="17" width="2.421875" style="0" customWidth="1"/>
    <col min="18" max="18" width="1.8515625" style="0" customWidth="1"/>
    <col min="19" max="24" width="6.8515625" style="0" customWidth="1"/>
  </cols>
  <sheetData>
    <row r="1" spans="1:24" s="2" customFormat="1" ht="12.75" customHeight="1">
      <c r="A1" s="1"/>
      <c r="D1" s="3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D2" s="9" t="s">
        <v>0</v>
      </c>
      <c r="E2" s="10"/>
      <c r="F2" s="9" t="s">
        <v>132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13"/>
      <c r="D3" s="14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13"/>
      <c r="D4" s="15" t="s">
        <v>2</v>
      </c>
      <c r="E4" s="16"/>
      <c r="F4" s="16"/>
      <c r="G4" s="16"/>
      <c r="I4" s="17"/>
      <c r="K4" s="18" t="s">
        <v>3</v>
      </c>
      <c r="L4" s="18"/>
      <c r="N4" s="19" t="s">
        <v>2</v>
      </c>
      <c r="O4" s="20"/>
      <c r="P4" s="20"/>
      <c r="Q4" s="20"/>
      <c r="S4" s="21" t="s">
        <v>2</v>
      </c>
      <c r="T4" s="22"/>
      <c r="U4" s="22"/>
      <c r="V4" s="22"/>
      <c r="W4" s="18" t="s">
        <v>4</v>
      </c>
      <c r="X4" s="18" t="s">
        <v>5</v>
      </c>
    </row>
    <row r="5" spans="1:24" s="2" customFormat="1" ht="12.75" customHeight="1">
      <c r="A5" s="28" t="s">
        <v>6</v>
      </c>
      <c r="B5" s="28" t="s">
        <v>7</v>
      </c>
      <c r="C5" s="24"/>
      <c r="D5" s="16" t="s">
        <v>8</v>
      </c>
      <c r="E5" s="16" t="s">
        <v>9</v>
      </c>
      <c r="F5" s="16" t="s">
        <v>84</v>
      </c>
      <c r="G5" s="16" t="s">
        <v>10</v>
      </c>
      <c r="I5" s="17" t="s">
        <v>11</v>
      </c>
      <c r="K5" s="18" t="s">
        <v>12</v>
      </c>
      <c r="L5" s="18"/>
      <c r="N5" s="20" t="str">
        <f>D5</f>
        <v>Moscou</v>
      </c>
      <c r="O5" s="20" t="str">
        <f>E5</f>
        <v>Dijon</v>
      </c>
      <c r="P5" s="20" t="str">
        <f>F5</f>
        <v>London</v>
      </c>
      <c r="Q5" s="20" t="str">
        <f>G5</f>
        <v>Barcelona</v>
      </c>
      <c r="S5" s="22" t="str">
        <f>N5</f>
        <v>Moscou</v>
      </c>
      <c r="T5" s="22" t="str">
        <f>O5</f>
        <v>Dijon</v>
      </c>
      <c r="U5" s="22" t="str">
        <f>P5</f>
        <v>London</v>
      </c>
      <c r="V5" s="22" t="str">
        <f>Q5</f>
        <v>Barcelona</v>
      </c>
      <c r="W5" s="18" t="s">
        <v>13</v>
      </c>
      <c r="X5" s="18" t="s">
        <v>14</v>
      </c>
    </row>
    <row r="6" spans="1:24" s="2" customFormat="1" ht="12.75" customHeight="1">
      <c r="A6" s="28"/>
      <c r="B6" s="28"/>
      <c r="C6" s="24"/>
      <c r="D6" s="16" t="s">
        <v>15</v>
      </c>
      <c r="E6" s="16" t="s">
        <v>15</v>
      </c>
      <c r="F6" s="16" t="s">
        <v>15</v>
      </c>
      <c r="G6" s="16" t="s">
        <v>15</v>
      </c>
      <c r="I6" s="17" t="s">
        <v>16</v>
      </c>
      <c r="K6" s="18" t="s">
        <v>17</v>
      </c>
      <c r="L6" s="18"/>
      <c r="N6" s="20" t="s">
        <v>18</v>
      </c>
      <c r="O6" s="20" t="s">
        <v>18</v>
      </c>
      <c r="P6" s="20" t="s">
        <v>18</v>
      </c>
      <c r="Q6" s="20" t="s">
        <v>18</v>
      </c>
      <c r="S6" s="22" t="s">
        <v>18</v>
      </c>
      <c r="T6" s="22" t="s">
        <v>18</v>
      </c>
      <c r="U6" s="22" t="s">
        <v>18</v>
      </c>
      <c r="V6" s="22" t="s">
        <v>18</v>
      </c>
      <c r="W6" s="18" t="s">
        <v>19</v>
      </c>
      <c r="X6" s="18" t="s">
        <v>20</v>
      </c>
    </row>
    <row r="8" spans="1:24" s="2" customFormat="1" ht="12.75" customHeight="1">
      <c r="A8" s="29">
        <v>1</v>
      </c>
      <c r="B8" s="30" t="s">
        <v>100</v>
      </c>
      <c r="D8" s="3" t="s">
        <v>22</v>
      </c>
      <c r="E8" s="3">
        <v>1</v>
      </c>
      <c r="F8" s="33">
        <v>4</v>
      </c>
      <c r="G8" s="3">
        <v>1</v>
      </c>
      <c r="I8" s="25">
        <f aca="true" t="shared" si="0" ref="I8:I42">LARGE($N8:$Q8,1)+LARGE($N8:$Q8,2)+LARGE($N8:$Q8,3)</f>
        <v>57</v>
      </c>
      <c r="K8" s="5">
        <f>W8</f>
        <v>226.79999999999998</v>
      </c>
      <c r="L8" s="26">
        <f>COUNTA(S8:V8)</f>
        <v>3</v>
      </c>
      <c r="N8" s="20">
        <f aca="true" t="shared" si="1" ref="N8:Q9">IF(D8&lt;1,0,IF(D8&gt;20,0,21-D8))</f>
        <v>0</v>
      </c>
      <c r="O8" s="20">
        <f t="shared" si="1"/>
        <v>20</v>
      </c>
      <c r="P8" s="20">
        <f t="shared" si="1"/>
        <v>17</v>
      </c>
      <c r="Q8" s="20">
        <f t="shared" si="1"/>
        <v>20</v>
      </c>
      <c r="T8" s="2">
        <v>77</v>
      </c>
      <c r="U8">
        <v>65.2</v>
      </c>
      <c r="V8" s="2">
        <v>84.6</v>
      </c>
      <c r="W8" s="18">
        <f>SUM(S8:V8)</f>
        <v>226.79999999999998</v>
      </c>
      <c r="X8" s="27">
        <f>COUNTA(S8:V8)</f>
        <v>3</v>
      </c>
    </row>
    <row r="9" spans="1:24" s="2" customFormat="1" ht="12.75" customHeight="1">
      <c r="A9" s="29">
        <v>2</v>
      </c>
      <c r="B9" s="30" t="s">
        <v>86</v>
      </c>
      <c r="D9" s="3" t="s">
        <v>22</v>
      </c>
      <c r="E9" s="3">
        <v>3</v>
      </c>
      <c r="F9" s="33">
        <v>2</v>
      </c>
      <c r="G9" s="1">
        <v>3</v>
      </c>
      <c r="I9" s="25">
        <f t="shared" si="0"/>
        <v>55</v>
      </c>
      <c r="K9" s="5">
        <f>W9</f>
        <v>213.8</v>
      </c>
      <c r="L9" s="26">
        <f>COUNTA(S9:V9)</f>
        <v>3</v>
      </c>
      <c r="N9" s="20">
        <f t="shared" si="1"/>
        <v>0</v>
      </c>
      <c r="O9" s="20">
        <f t="shared" si="1"/>
        <v>18</v>
      </c>
      <c r="P9" s="20">
        <f t="shared" si="1"/>
        <v>19</v>
      </c>
      <c r="Q9" s="20">
        <f t="shared" si="1"/>
        <v>18</v>
      </c>
      <c r="T9" s="2">
        <v>70.75</v>
      </c>
      <c r="U9">
        <v>66.1</v>
      </c>
      <c r="V9" s="3">
        <v>76.95</v>
      </c>
      <c r="W9" s="18">
        <f>SUM(S9:V9)</f>
        <v>213.8</v>
      </c>
      <c r="X9" s="27">
        <f aca="true" t="shared" si="2" ref="X9:X15">COUNTA(S9:V9)</f>
        <v>3</v>
      </c>
    </row>
    <row r="10" spans="1:24" s="2" customFormat="1" ht="12.75" customHeight="1">
      <c r="A10" s="29">
        <v>3</v>
      </c>
      <c r="B10" s="30" t="s">
        <v>128</v>
      </c>
      <c r="D10" s="3">
        <v>3</v>
      </c>
      <c r="E10" s="3">
        <v>5</v>
      </c>
      <c r="F10" s="33">
        <v>1</v>
      </c>
      <c r="G10" s="1">
        <v>4</v>
      </c>
      <c r="I10" s="25">
        <f t="shared" si="0"/>
        <v>55</v>
      </c>
      <c r="K10" s="5">
        <f aca="true" t="shared" si="3" ref="K10:K39">W10</f>
        <v>209.3</v>
      </c>
      <c r="L10" s="26">
        <f aca="true" t="shared" si="4" ref="L10:L39">COUNTA(S10:V10)</f>
        <v>4</v>
      </c>
      <c r="N10" s="20">
        <f aca="true" t="shared" si="5" ref="N10:N39">IF(D10&lt;1,0,IF(D10&gt;20,0,21-D10))</f>
        <v>18</v>
      </c>
      <c r="O10" s="20">
        <f aca="true" t="shared" si="6" ref="O10:O39">IF(E10&lt;1,0,IF(E10&gt;20,0,21-E10))</f>
        <v>16</v>
      </c>
      <c r="P10" s="20">
        <f aca="true" t="shared" si="7" ref="P10:P39">IF(F10&lt;1,0,IF(F10&gt;20,0,21-F10))</f>
        <v>20</v>
      </c>
      <c r="Q10" s="20">
        <f aca="true" t="shared" si="8" ref="Q10:Q39">IF(G10&lt;1,0,IF(G10&gt;20,0,21-G10))</f>
        <v>17</v>
      </c>
      <c r="S10" s="2">
        <v>67.15</v>
      </c>
      <c r="T10" s="2">
        <v>66.25</v>
      </c>
      <c r="U10">
        <v>66.7</v>
      </c>
      <c r="V10" s="3">
        <v>75.45</v>
      </c>
      <c r="W10" s="18">
        <f>V10+U10+S10</f>
        <v>209.3</v>
      </c>
      <c r="X10" s="27">
        <f t="shared" si="2"/>
        <v>4</v>
      </c>
    </row>
    <row r="11" spans="1:24" s="2" customFormat="1" ht="12.75" customHeight="1">
      <c r="A11" s="29">
        <v>4</v>
      </c>
      <c r="B11" s="30" t="s">
        <v>89</v>
      </c>
      <c r="D11" s="3" t="s">
        <v>22</v>
      </c>
      <c r="E11" s="3">
        <v>6</v>
      </c>
      <c r="F11" s="33">
        <v>5</v>
      </c>
      <c r="G11" s="1">
        <v>5</v>
      </c>
      <c r="I11" s="25">
        <f t="shared" si="0"/>
        <v>47</v>
      </c>
      <c r="K11" s="5">
        <f>W11</f>
        <v>193.1</v>
      </c>
      <c r="L11" s="26">
        <f>COUNTA(S11:V11)</f>
        <v>3</v>
      </c>
      <c r="N11" s="20">
        <f aca="true" t="shared" si="9" ref="N11:Q12">IF(D11&lt;1,0,IF(D11&gt;20,0,21-D11))</f>
        <v>0</v>
      </c>
      <c r="O11" s="20">
        <f t="shared" si="9"/>
        <v>15</v>
      </c>
      <c r="P11" s="20">
        <f t="shared" si="9"/>
        <v>16</v>
      </c>
      <c r="Q11" s="20">
        <f t="shared" si="9"/>
        <v>16</v>
      </c>
      <c r="T11" s="2">
        <v>59.75</v>
      </c>
      <c r="U11">
        <v>60.8</v>
      </c>
      <c r="V11" s="3">
        <v>72.55</v>
      </c>
      <c r="W11" s="18">
        <f>SUM(S11:V11)</f>
        <v>193.1</v>
      </c>
      <c r="X11" s="27">
        <f t="shared" si="2"/>
        <v>3</v>
      </c>
    </row>
    <row r="12" spans="1:24" s="2" customFormat="1" ht="12.75" customHeight="1">
      <c r="A12" s="29">
        <v>5</v>
      </c>
      <c r="B12" s="30" t="s">
        <v>99</v>
      </c>
      <c r="D12" s="3">
        <v>7</v>
      </c>
      <c r="E12" s="3">
        <v>7</v>
      </c>
      <c r="F12" s="33">
        <v>3</v>
      </c>
      <c r="G12" s="33">
        <v>8</v>
      </c>
      <c r="I12" s="25">
        <f t="shared" si="0"/>
        <v>46</v>
      </c>
      <c r="K12" s="5">
        <f>W12</f>
        <v>179.6</v>
      </c>
      <c r="L12" s="26">
        <f>COUNTA(S12:V12)</f>
        <v>4</v>
      </c>
      <c r="N12" s="20">
        <f t="shared" si="9"/>
        <v>14</v>
      </c>
      <c r="O12" s="20">
        <f t="shared" si="9"/>
        <v>14</v>
      </c>
      <c r="P12" s="20">
        <f t="shared" si="9"/>
        <v>18</v>
      </c>
      <c r="Q12" s="20">
        <f t="shared" si="9"/>
        <v>13</v>
      </c>
      <c r="S12" s="2">
        <v>54.85</v>
      </c>
      <c r="T12" s="2">
        <v>58.75</v>
      </c>
      <c r="U12">
        <v>66</v>
      </c>
      <c r="V12" s="33">
        <v>70.45</v>
      </c>
      <c r="W12" s="18">
        <f>U12+T12+S12</f>
        <v>179.6</v>
      </c>
      <c r="X12" s="27">
        <f t="shared" si="2"/>
        <v>4</v>
      </c>
    </row>
    <row r="13" spans="1:24" s="2" customFormat="1" ht="12.75" customHeight="1">
      <c r="A13" s="29">
        <v>6</v>
      </c>
      <c r="B13" s="30" t="s">
        <v>44</v>
      </c>
      <c r="D13" s="3">
        <v>5</v>
      </c>
      <c r="E13" s="3">
        <v>11</v>
      </c>
      <c r="F13" s="33">
        <v>6</v>
      </c>
      <c r="G13" s="33">
        <v>10</v>
      </c>
      <c r="I13" s="25">
        <f t="shared" si="0"/>
        <v>42</v>
      </c>
      <c r="K13" s="5">
        <f t="shared" si="3"/>
        <v>189.75</v>
      </c>
      <c r="L13" s="26">
        <f t="shared" si="4"/>
        <v>4</v>
      </c>
      <c r="N13" s="20">
        <f t="shared" si="5"/>
        <v>16</v>
      </c>
      <c r="O13" s="20">
        <f t="shared" si="6"/>
        <v>10</v>
      </c>
      <c r="P13" s="20">
        <f t="shared" si="7"/>
        <v>15</v>
      </c>
      <c r="Q13" s="20">
        <f t="shared" si="8"/>
        <v>11</v>
      </c>
      <c r="S13" s="2">
        <v>64.6</v>
      </c>
      <c r="T13" s="2">
        <v>57.25</v>
      </c>
      <c r="U13">
        <v>60.3</v>
      </c>
      <c r="V13" s="33">
        <v>64.85</v>
      </c>
      <c r="W13" s="18">
        <f>V13+U13+S13</f>
        <v>189.75</v>
      </c>
      <c r="X13" s="27">
        <f t="shared" si="2"/>
        <v>4</v>
      </c>
    </row>
    <row r="14" spans="1:24" s="2" customFormat="1" ht="12.75" customHeight="1">
      <c r="A14" s="29">
        <v>7</v>
      </c>
      <c r="B14" s="30" t="s">
        <v>41</v>
      </c>
      <c r="D14" s="3">
        <v>1</v>
      </c>
      <c r="E14" s="3">
        <v>2</v>
      </c>
      <c r="F14" s="3" t="s">
        <v>22</v>
      </c>
      <c r="G14" s="3" t="s">
        <v>22</v>
      </c>
      <c r="I14" s="25">
        <f t="shared" si="0"/>
        <v>39</v>
      </c>
      <c r="K14" s="5">
        <f t="shared" si="3"/>
        <v>140.2</v>
      </c>
      <c r="L14" s="26">
        <f t="shared" si="4"/>
        <v>2</v>
      </c>
      <c r="N14" s="20">
        <f t="shared" si="5"/>
        <v>20</v>
      </c>
      <c r="O14" s="20">
        <f t="shared" si="6"/>
        <v>19</v>
      </c>
      <c r="P14" s="20">
        <f t="shared" si="7"/>
        <v>0</v>
      </c>
      <c r="Q14" s="20">
        <f t="shared" si="8"/>
        <v>0</v>
      </c>
      <c r="S14" s="2">
        <v>67.7</v>
      </c>
      <c r="T14" s="2">
        <v>72.5</v>
      </c>
      <c r="W14" s="18">
        <f>SUM(S14:V14)</f>
        <v>140.2</v>
      </c>
      <c r="X14" s="27">
        <f t="shared" si="2"/>
        <v>2</v>
      </c>
    </row>
    <row r="15" spans="1:24" s="2" customFormat="1" ht="12.75" customHeight="1">
      <c r="A15" s="29">
        <v>8</v>
      </c>
      <c r="B15" s="30" t="s">
        <v>42</v>
      </c>
      <c r="D15" s="3">
        <v>2</v>
      </c>
      <c r="E15" s="3" t="s">
        <v>22</v>
      </c>
      <c r="F15" s="3" t="s">
        <v>22</v>
      </c>
      <c r="G15" s="1">
        <v>2</v>
      </c>
      <c r="I15" s="25">
        <f t="shared" si="0"/>
        <v>38</v>
      </c>
      <c r="K15" s="5">
        <f t="shared" si="3"/>
        <v>148.5</v>
      </c>
      <c r="L15" s="26">
        <f t="shared" si="4"/>
        <v>2</v>
      </c>
      <c r="N15" s="20">
        <f t="shared" si="5"/>
        <v>19</v>
      </c>
      <c r="O15" s="20">
        <f t="shared" si="6"/>
        <v>0</v>
      </c>
      <c r="P15" s="20">
        <f t="shared" si="7"/>
        <v>0</v>
      </c>
      <c r="Q15" s="20">
        <f t="shared" si="8"/>
        <v>19</v>
      </c>
      <c r="S15" s="2">
        <v>67.6</v>
      </c>
      <c r="V15" s="3">
        <v>80.9</v>
      </c>
      <c r="W15" s="18">
        <f>SUM(S15:V15)</f>
        <v>148.5</v>
      </c>
      <c r="X15" s="27">
        <f t="shared" si="2"/>
        <v>2</v>
      </c>
    </row>
    <row r="16" spans="1:24" s="2" customFormat="1" ht="12.75" customHeight="1">
      <c r="A16" s="29">
        <v>9</v>
      </c>
      <c r="B16" s="30" t="s">
        <v>88</v>
      </c>
      <c r="D16" s="3" t="s">
        <v>22</v>
      </c>
      <c r="E16" s="3">
        <v>5</v>
      </c>
      <c r="F16" s="3" t="s">
        <v>22</v>
      </c>
      <c r="G16" s="1">
        <v>4</v>
      </c>
      <c r="I16" s="25">
        <f t="shared" si="0"/>
        <v>33</v>
      </c>
      <c r="K16" s="5">
        <f t="shared" si="3"/>
        <v>66.25</v>
      </c>
      <c r="L16" s="26">
        <f t="shared" si="4"/>
        <v>1</v>
      </c>
      <c r="N16" s="20">
        <f t="shared" si="5"/>
        <v>0</v>
      </c>
      <c r="O16" s="20">
        <f t="shared" si="6"/>
        <v>16</v>
      </c>
      <c r="P16" s="20">
        <f t="shared" si="7"/>
        <v>0</v>
      </c>
      <c r="Q16" s="20">
        <f t="shared" si="8"/>
        <v>17</v>
      </c>
      <c r="T16" s="2">
        <v>66.25</v>
      </c>
      <c r="W16" s="18">
        <f aca="true" t="shared" si="10" ref="W16:W42">SUM(S16:V16)</f>
        <v>66.25</v>
      </c>
      <c r="X16" s="27">
        <f aca="true" t="shared" si="11" ref="X16:X42">COUNTA(S16:V16)</f>
        <v>1</v>
      </c>
    </row>
    <row r="17" spans="1:24" s="2" customFormat="1" ht="12.75" customHeight="1">
      <c r="A17" s="29">
        <v>10</v>
      </c>
      <c r="B17" s="30" t="s">
        <v>45</v>
      </c>
      <c r="D17" s="3">
        <v>6</v>
      </c>
      <c r="E17" s="3">
        <v>8</v>
      </c>
      <c r="F17" s="3" t="s">
        <v>22</v>
      </c>
      <c r="G17" s="3" t="s">
        <v>22</v>
      </c>
      <c r="I17" s="25">
        <f t="shared" si="0"/>
        <v>28</v>
      </c>
      <c r="K17" s="5">
        <f t="shared" si="3"/>
        <v>113.65</v>
      </c>
      <c r="L17" s="26">
        <f t="shared" si="4"/>
        <v>2</v>
      </c>
      <c r="N17" s="20">
        <f t="shared" si="5"/>
        <v>15</v>
      </c>
      <c r="O17" s="20">
        <f t="shared" si="6"/>
        <v>13</v>
      </c>
      <c r="P17" s="20">
        <f t="shared" si="7"/>
        <v>0</v>
      </c>
      <c r="Q17" s="20">
        <f t="shared" si="8"/>
        <v>0</v>
      </c>
      <c r="S17" s="2">
        <v>55.15</v>
      </c>
      <c r="T17" s="2">
        <v>58.5</v>
      </c>
      <c r="W17" s="18">
        <f t="shared" si="10"/>
        <v>113.65</v>
      </c>
      <c r="X17" s="27">
        <f t="shared" si="11"/>
        <v>2</v>
      </c>
    </row>
    <row r="18" spans="1:24" s="2" customFormat="1" ht="12.75" customHeight="1">
      <c r="A18" s="29">
        <v>11</v>
      </c>
      <c r="B18" s="30" t="s">
        <v>93</v>
      </c>
      <c r="D18" s="3" t="s">
        <v>22</v>
      </c>
      <c r="E18" s="3">
        <v>13</v>
      </c>
      <c r="F18" s="3" t="s">
        <v>22</v>
      </c>
      <c r="G18" s="1">
        <v>6</v>
      </c>
      <c r="I18" s="25">
        <f t="shared" si="0"/>
        <v>23</v>
      </c>
      <c r="K18" s="5">
        <f t="shared" si="3"/>
        <v>125.35</v>
      </c>
      <c r="L18" s="26">
        <f t="shared" si="4"/>
        <v>2</v>
      </c>
      <c r="N18" s="20">
        <f t="shared" si="5"/>
        <v>0</v>
      </c>
      <c r="O18" s="20">
        <f t="shared" si="6"/>
        <v>8</v>
      </c>
      <c r="P18" s="20">
        <f t="shared" si="7"/>
        <v>0</v>
      </c>
      <c r="Q18" s="20">
        <f t="shared" si="8"/>
        <v>15</v>
      </c>
      <c r="T18" s="2">
        <v>53.25</v>
      </c>
      <c r="V18" s="3">
        <v>72.1</v>
      </c>
      <c r="W18" s="18">
        <f t="shared" si="10"/>
        <v>125.35</v>
      </c>
      <c r="X18" s="27">
        <f t="shared" si="11"/>
        <v>2</v>
      </c>
    </row>
    <row r="19" spans="1:24" ht="12.75" customHeight="1">
      <c r="A19" s="29">
        <v>12</v>
      </c>
      <c r="B19" s="34" t="s">
        <v>111</v>
      </c>
      <c r="F19" s="33">
        <v>7</v>
      </c>
      <c r="G19" s="33">
        <v>13</v>
      </c>
      <c r="I19" s="25">
        <f t="shared" si="0"/>
        <v>22</v>
      </c>
      <c r="J19" s="2"/>
      <c r="K19" s="5">
        <f t="shared" si="3"/>
        <v>91.4</v>
      </c>
      <c r="L19" s="26">
        <f t="shared" si="4"/>
        <v>2</v>
      </c>
      <c r="M19" s="2"/>
      <c r="N19" s="20">
        <f t="shared" si="5"/>
        <v>0</v>
      </c>
      <c r="O19" s="20">
        <f t="shared" si="6"/>
        <v>0</v>
      </c>
      <c r="P19" s="20">
        <f t="shared" si="7"/>
        <v>14</v>
      </c>
      <c r="Q19" s="20">
        <f t="shared" si="8"/>
        <v>8</v>
      </c>
      <c r="U19">
        <v>48.1</v>
      </c>
      <c r="V19" s="33">
        <v>43.3</v>
      </c>
      <c r="W19" s="18">
        <f t="shared" si="10"/>
        <v>91.4</v>
      </c>
      <c r="X19" s="27">
        <f t="shared" si="11"/>
        <v>2</v>
      </c>
    </row>
    <row r="20" spans="1:24" s="2" customFormat="1" ht="12.75" customHeight="1">
      <c r="A20" s="29">
        <v>13</v>
      </c>
      <c r="B20" s="30" t="s">
        <v>48</v>
      </c>
      <c r="D20" s="3">
        <v>10</v>
      </c>
      <c r="E20" s="3" t="s">
        <v>22</v>
      </c>
      <c r="F20" s="3" t="s">
        <v>22</v>
      </c>
      <c r="G20" s="33">
        <v>11</v>
      </c>
      <c r="I20" s="25">
        <f t="shared" si="0"/>
        <v>21</v>
      </c>
      <c r="K20" s="5">
        <f t="shared" si="3"/>
        <v>113.5</v>
      </c>
      <c r="L20" s="26">
        <f t="shared" si="4"/>
        <v>2</v>
      </c>
      <c r="N20" s="20">
        <f t="shared" si="5"/>
        <v>11</v>
      </c>
      <c r="O20" s="20">
        <f t="shared" si="6"/>
        <v>0</v>
      </c>
      <c r="P20" s="20">
        <f t="shared" si="7"/>
        <v>0</v>
      </c>
      <c r="Q20" s="20">
        <f t="shared" si="8"/>
        <v>10</v>
      </c>
      <c r="S20" s="2">
        <v>49.5</v>
      </c>
      <c r="V20" s="33">
        <v>64</v>
      </c>
      <c r="W20" s="18">
        <f t="shared" si="10"/>
        <v>113.5</v>
      </c>
      <c r="X20" s="27">
        <f t="shared" si="11"/>
        <v>2</v>
      </c>
    </row>
    <row r="21" spans="1:24" s="2" customFormat="1" ht="12.75" customHeight="1">
      <c r="A21" s="29">
        <v>14</v>
      </c>
      <c r="B21" s="30" t="s">
        <v>94</v>
      </c>
      <c r="D21" s="3" t="s">
        <v>22</v>
      </c>
      <c r="E21" s="3">
        <v>13</v>
      </c>
      <c r="F21" s="3" t="s">
        <v>22</v>
      </c>
      <c r="G21" s="33">
        <v>9</v>
      </c>
      <c r="I21" s="25">
        <f t="shared" si="0"/>
        <v>20</v>
      </c>
      <c r="K21" s="5">
        <f t="shared" si="3"/>
        <v>123.3</v>
      </c>
      <c r="L21" s="26">
        <f t="shared" si="4"/>
        <v>2</v>
      </c>
      <c r="N21" s="20">
        <f t="shared" si="5"/>
        <v>0</v>
      </c>
      <c r="O21" s="20">
        <f t="shared" si="6"/>
        <v>8</v>
      </c>
      <c r="P21" s="20">
        <f t="shared" si="7"/>
        <v>0</v>
      </c>
      <c r="Q21" s="20">
        <f t="shared" si="8"/>
        <v>12</v>
      </c>
      <c r="T21" s="2">
        <v>53.25</v>
      </c>
      <c r="V21" s="33">
        <v>70.05</v>
      </c>
      <c r="W21" s="18">
        <f t="shared" si="10"/>
        <v>123.3</v>
      </c>
      <c r="X21" s="27">
        <f t="shared" si="11"/>
        <v>2</v>
      </c>
    </row>
    <row r="22" spans="1:24" s="2" customFormat="1" ht="12.75" customHeight="1">
      <c r="A22" s="29">
        <v>15</v>
      </c>
      <c r="B22" s="30" t="s">
        <v>95</v>
      </c>
      <c r="D22" s="3" t="s">
        <v>22</v>
      </c>
      <c r="E22" s="3">
        <v>15</v>
      </c>
      <c r="F22" s="3" t="s">
        <v>22</v>
      </c>
      <c r="G22" s="33">
        <v>7</v>
      </c>
      <c r="I22" s="25">
        <f t="shared" si="0"/>
        <v>20</v>
      </c>
      <c r="K22" s="5">
        <f t="shared" si="3"/>
        <v>123.1</v>
      </c>
      <c r="L22" s="26">
        <f t="shared" si="4"/>
        <v>2</v>
      </c>
      <c r="N22" s="20">
        <f t="shared" si="5"/>
        <v>0</v>
      </c>
      <c r="O22" s="20">
        <f t="shared" si="6"/>
        <v>6</v>
      </c>
      <c r="P22" s="20">
        <f t="shared" si="7"/>
        <v>0</v>
      </c>
      <c r="Q22" s="20">
        <f t="shared" si="8"/>
        <v>14</v>
      </c>
      <c r="T22" s="2">
        <v>51.75</v>
      </c>
      <c r="V22" s="33">
        <v>71.35</v>
      </c>
      <c r="W22" s="18">
        <f t="shared" si="10"/>
        <v>123.1</v>
      </c>
      <c r="X22" s="27">
        <f t="shared" si="11"/>
        <v>2</v>
      </c>
    </row>
    <row r="23" spans="1:24" s="2" customFormat="1" ht="12.75" customHeight="1">
      <c r="A23" s="29">
        <v>16</v>
      </c>
      <c r="B23" s="30" t="s">
        <v>91</v>
      </c>
      <c r="D23" s="3" t="s">
        <v>22</v>
      </c>
      <c r="E23" s="3">
        <v>10</v>
      </c>
      <c r="F23" s="3" t="s">
        <v>22</v>
      </c>
      <c r="G23" s="33">
        <v>12</v>
      </c>
      <c r="I23" s="25">
        <f t="shared" si="0"/>
        <v>20</v>
      </c>
      <c r="K23" s="5">
        <f t="shared" si="3"/>
        <v>118.8</v>
      </c>
      <c r="L23" s="26">
        <f t="shared" si="4"/>
        <v>2</v>
      </c>
      <c r="N23" s="20">
        <f t="shared" si="5"/>
        <v>0</v>
      </c>
      <c r="O23" s="20">
        <f t="shared" si="6"/>
        <v>11</v>
      </c>
      <c r="P23" s="20">
        <f t="shared" si="7"/>
        <v>0</v>
      </c>
      <c r="Q23" s="20">
        <f t="shared" si="8"/>
        <v>9</v>
      </c>
      <c r="T23" s="2">
        <v>57.75</v>
      </c>
      <c r="V23" s="33">
        <v>61.05</v>
      </c>
      <c r="W23" s="18">
        <f t="shared" si="10"/>
        <v>118.8</v>
      </c>
      <c r="X23" s="27">
        <f t="shared" si="11"/>
        <v>2</v>
      </c>
    </row>
    <row r="24" spans="1:24" s="2" customFormat="1" ht="12.75" customHeight="1">
      <c r="A24" s="29">
        <v>17</v>
      </c>
      <c r="B24" s="30" t="s">
        <v>47</v>
      </c>
      <c r="D24" s="3">
        <v>9</v>
      </c>
      <c r="E24" s="3">
        <v>16</v>
      </c>
      <c r="F24" s="3" t="s">
        <v>22</v>
      </c>
      <c r="G24" s="3" t="s">
        <v>22</v>
      </c>
      <c r="I24" s="25">
        <f t="shared" si="0"/>
        <v>17</v>
      </c>
      <c r="K24" s="5">
        <f t="shared" si="3"/>
        <v>101.5</v>
      </c>
      <c r="L24" s="26">
        <f t="shared" si="4"/>
        <v>2</v>
      </c>
      <c r="N24" s="20">
        <f t="shared" si="5"/>
        <v>12</v>
      </c>
      <c r="O24" s="20">
        <f t="shared" si="6"/>
        <v>5</v>
      </c>
      <c r="P24" s="20">
        <f t="shared" si="7"/>
        <v>0</v>
      </c>
      <c r="Q24" s="20">
        <f t="shared" si="8"/>
        <v>0</v>
      </c>
      <c r="S24" s="2">
        <v>50.75</v>
      </c>
      <c r="T24" s="2">
        <v>50.75</v>
      </c>
      <c r="W24" s="18">
        <f t="shared" si="10"/>
        <v>101.5</v>
      </c>
      <c r="X24" s="27">
        <f t="shared" si="11"/>
        <v>2</v>
      </c>
    </row>
    <row r="25" spans="1:24" s="2" customFormat="1" ht="12.75" customHeight="1">
      <c r="A25" s="29">
        <v>18</v>
      </c>
      <c r="B25" s="30" t="s">
        <v>87</v>
      </c>
      <c r="D25" s="3" t="s">
        <v>22</v>
      </c>
      <c r="E25" s="3">
        <v>4</v>
      </c>
      <c r="F25" s="3" t="s">
        <v>22</v>
      </c>
      <c r="G25" s="3" t="s">
        <v>22</v>
      </c>
      <c r="I25" s="25">
        <f t="shared" si="0"/>
        <v>17</v>
      </c>
      <c r="K25" s="5">
        <f t="shared" si="3"/>
        <v>67.25</v>
      </c>
      <c r="L25" s="26">
        <f t="shared" si="4"/>
        <v>1</v>
      </c>
      <c r="N25" s="20">
        <f t="shared" si="5"/>
        <v>0</v>
      </c>
      <c r="O25" s="20">
        <f t="shared" si="6"/>
        <v>17</v>
      </c>
      <c r="P25" s="20">
        <f t="shared" si="7"/>
        <v>0</v>
      </c>
      <c r="Q25" s="20">
        <f t="shared" si="8"/>
        <v>0</v>
      </c>
      <c r="T25" s="2">
        <v>67.25</v>
      </c>
      <c r="W25" s="18">
        <f t="shared" si="10"/>
        <v>67.25</v>
      </c>
      <c r="X25" s="27">
        <f t="shared" si="11"/>
        <v>1</v>
      </c>
    </row>
    <row r="26" spans="1:24" s="2" customFormat="1" ht="12.75" customHeight="1">
      <c r="A26" s="29">
        <v>19</v>
      </c>
      <c r="B26" s="30" t="s">
        <v>43</v>
      </c>
      <c r="D26" s="3">
        <v>4</v>
      </c>
      <c r="E26" s="3" t="s">
        <v>22</v>
      </c>
      <c r="F26" s="3" t="s">
        <v>22</v>
      </c>
      <c r="G26" s="3" t="s">
        <v>22</v>
      </c>
      <c r="I26" s="25">
        <f t="shared" si="0"/>
        <v>17</v>
      </c>
      <c r="K26" s="5">
        <f t="shared" si="3"/>
        <v>67.1</v>
      </c>
      <c r="L26" s="26">
        <f t="shared" si="4"/>
        <v>1</v>
      </c>
      <c r="N26" s="20">
        <f t="shared" si="5"/>
        <v>17</v>
      </c>
      <c r="O26" s="20">
        <f t="shared" si="6"/>
        <v>0</v>
      </c>
      <c r="P26" s="20">
        <f t="shared" si="7"/>
        <v>0</v>
      </c>
      <c r="Q26" s="20">
        <f t="shared" si="8"/>
        <v>0</v>
      </c>
      <c r="S26" s="2">
        <v>67.1</v>
      </c>
      <c r="W26" s="18">
        <f t="shared" si="10"/>
        <v>67.1</v>
      </c>
      <c r="X26" s="27">
        <f t="shared" si="11"/>
        <v>1</v>
      </c>
    </row>
    <row r="27" spans="1:24" s="2" customFormat="1" ht="12.75" customHeight="1">
      <c r="A27" s="29">
        <v>20</v>
      </c>
      <c r="B27" s="30" t="s">
        <v>50</v>
      </c>
      <c r="D27" s="3">
        <v>12</v>
      </c>
      <c r="E27" s="3">
        <v>17</v>
      </c>
      <c r="F27" s="3" t="s">
        <v>22</v>
      </c>
      <c r="G27" s="3" t="s">
        <v>22</v>
      </c>
      <c r="I27" s="25">
        <f t="shared" si="0"/>
        <v>13</v>
      </c>
      <c r="K27" s="5">
        <f t="shared" si="3"/>
        <v>92</v>
      </c>
      <c r="L27" s="26">
        <f t="shared" si="4"/>
        <v>2</v>
      </c>
      <c r="N27" s="20">
        <f t="shared" si="5"/>
        <v>9</v>
      </c>
      <c r="O27" s="20">
        <f t="shared" si="6"/>
        <v>4</v>
      </c>
      <c r="P27" s="20">
        <f t="shared" si="7"/>
        <v>0</v>
      </c>
      <c r="Q27" s="20">
        <f t="shared" si="8"/>
        <v>0</v>
      </c>
      <c r="S27" s="2">
        <v>46.25</v>
      </c>
      <c r="T27" s="2">
        <v>45.75</v>
      </c>
      <c r="W27" s="18">
        <f t="shared" si="10"/>
        <v>92</v>
      </c>
      <c r="X27" s="27">
        <f t="shared" si="11"/>
        <v>2</v>
      </c>
    </row>
    <row r="28" spans="1:24" s="2" customFormat="1" ht="12.75" customHeight="1">
      <c r="A28" s="29">
        <v>21</v>
      </c>
      <c r="B28" s="30" t="s">
        <v>46</v>
      </c>
      <c r="D28" s="3">
        <v>8</v>
      </c>
      <c r="E28" s="3" t="s">
        <v>22</v>
      </c>
      <c r="F28" s="3" t="s">
        <v>22</v>
      </c>
      <c r="G28" s="3" t="s">
        <v>22</v>
      </c>
      <c r="I28" s="25">
        <f t="shared" si="0"/>
        <v>13</v>
      </c>
      <c r="K28" s="5">
        <f t="shared" si="3"/>
        <v>51.05</v>
      </c>
      <c r="L28" s="26">
        <f t="shared" si="4"/>
        <v>1</v>
      </c>
      <c r="N28" s="20">
        <f t="shared" si="5"/>
        <v>13</v>
      </c>
      <c r="O28" s="20">
        <f t="shared" si="6"/>
        <v>0</v>
      </c>
      <c r="P28" s="20">
        <f t="shared" si="7"/>
        <v>0</v>
      </c>
      <c r="Q28" s="20">
        <f t="shared" si="8"/>
        <v>0</v>
      </c>
      <c r="S28" s="2">
        <v>51.05</v>
      </c>
      <c r="W28" s="18">
        <f t="shared" si="10"/>
        <v>51.05</v>
      </c>
      <c r="X28" s="27">
        <f t="shared" si="11"/>
        <v>1</v>
      </c>
    </row>
    <row r="29" spans="1:24" ht="12.75" customHeight="1">
      <c r="A29" s="29">
        <v>22</v>
      </c>
      <c r="B29" s="34" t="s">
        <v>112</v>
      </c>
      <c r="F29" s="33">
        <v>8</v>
      </c>
      <c r="I29" s="25">
        <f t="shared" si="0"/>
        <v>13</v>
      </c>
      <c r="J29" s="2"/>
      <c r="K29" s="5">
        <f t="shared" si="3"/>
        <v>32.6</v>
      </c>
      <c r="L29" s="26">
        <f t="shared" si="4"/>
        <v>1</v>
      </c>
      <c r="M29" s="2"/>
      <c r="N29" s="20">
        <f t="shared" si="5"/>
        <v>0</v>
      </c>
      <c r="O29" s="20">
        <f t="shared" si="6"/>
        <v>0</v>
      </c>
      <c r="P29" s="20">
        <f t="shared" si="7"/>
        <v>13</v>
      </c>
      <c r="Q29" s="20">
        <f t="shared" si="8"/>
        <v>0</v>
      </c>
      <c r="U29">
        <v>32.6</v>
      </c>
      <c r="W29" s="18">
        <f t="shared" si="10"/>
        <v>32.6</v>
      </c>
      <c r="X29" s="27">
        <f t="shared" si="11"/>
        <v>1</v>
      </c>
    </row>
    <row r="30" spans="1:24" s="2" customFormat="1" ht="12.75" customHeight="1">
      <c r="A30" s="29">
        <v>23</v>
      </c>
      <c r="B30" s="30" t="s">
        <v>90</v>
      </c>
      <c r="D30" s="3" t="s">
        <v>22</v>
      </c>
      <c r="E30" s="3">
        <v>9</v>
      </c>
      <c r="F30" s="3" t="s">
        <v>22</v>
      </c>
      <c r="G30" s="3" t="s">
        <v>22</v>
      </c>
      <c r="I30" s="25">
        <f t="shared" si="0"/>
        <v>12</v>
      </c>
      <c r="K30" s="5">
        <f t="shared" si="3"/>
        <v>58.25</v>
      </c>
      <c r="L30" s="26">
        <f t="shared" si="4"/>
        <v>1</v>
      </c>
      <c r="N30" s="20">
        <f t="shared" si="5"/>
        <v>0</v>
      </c>
      <c r="O30" s="20">
        <f t="shared" si="6"/>
        <v>12</v>
      </c>
      <c r="P30" s="20">
        <f t="shared" si="7"/>
        <v>0</v>
      </c>
      <c r="Q30" s="20">
        <f t="shared" si="8"/>
        <v>0</v>
      </c>
      <c r="T30" s="2">
        <v>58.25</v>
      </c>
      <c r="W30" s="18">
        <f t="shared" si="10"/>
        <v>58.25</v>
      </c>
      <c r="X30" s="27">
        <f t="shared" si="11"/>
        <v>1</v>
      </c>
    </row>
    <row r="31" spans="1:24" ht="12.75" customHeight="1">
      <c r="A31" s="29">
        <v>24</v>
      </c>
      <c r="B31" s="34" t="s">
        <v>113</v>
      </c>
      <c r="F31" s="33">
        <v>9</v>
      </c>
      <c r="I31" s="25">
        <f t="shared" si="0"/>
        <v>12</v>
      </c>
      <c r="J31" s="2"/>
      <c r="K31" s="5">
        <f t="shared" si="3"/>
        <v>27.1</v>
      </c>
      <c r="L31" s="26">
        <f t="shared" si="4"/>
        <v>1</v>
      </c>
      <c r="M31" s="2"/>
      <c r="N31" s="20">
        <f t="shared" si="5"/>
        <v>0</v>
      </c>
      <c r="O31" s="20">
        <f t="shared" si="6"/>
        <v>0</v>
      </c>
      <c r="P31" s="20">
        <f t="shared" si="7"/>
        <v>12</v>
      </c>
      <c r="Q31" s="20">
        <f t="shared" si="8"/>
        <v>0</v>
      </c>
      <c r="U31">
        <v>27.1</v>
      </c>
      <c r="W31" s="18">
        <f t="shared" si="10"/>
        <v>27.1</v>
      </c>
      <c r="X31" s="27">
        <f t="shared" si="11"/>
        <v>1</v>
      </c>
    </row>
    <row r="32" spans="1:24" ht="12.75" customHeight="1">
      <c r="A32" s="29">
        <v>25</v>
      </c>
      <c r="B32" s="34" t="s">
        <v>114</v>
      </c>
      <c r="F32" s="33">
        <v>10</v>
      </c>
      <c r="I32" s="25">
        <f t="shared" si="0"/>
        <v>11</v>
      </c>
      <c r="J32" s="2"/>
      <c r="K32" s="5">
        <f t="shared" si="3"/>
        <v>22.9</v>
      </c>
      <c r="L32" s="26">
        <f t="shared" si="4"/>
        <v>1</v>
      </c>
      <c r="M32" s="2"/>
      <c r="N32" s="20">
        <f t="shared" si="5"/>
        <v>0</v>
      </c>
      <c r="O32" s="20">
        <f t="shared" si="6"/>
        <v>0</v>
      </c>
      <c r="P32" s="20">
        <f t="shared" si="7"/>
        <v>11</v>
      </c>
      <c r="Q32" s="20">
        <f t="shared" si="8"/>
        <v>0</v>
      </c>
      <c r="U32">
        <v>22.9</v>
      </c>
      <c r="W32" s="18">
        <f t="shared" si="10"/>
        <v>22.9</v>
      </c>
      <c r="X32" s="27">
        <f t="shared" si="11"/>
        <v>1</v>
      </c>
    </row>
    <row r="33" spans="1:24" s="2" customFormat="1" ht="12.75" customHeight="1">
      <c r="A33" s="29">
        <v>26</v>
      </c>
      <c r="B33" s="30" t="s">
        <v>49</v>
      </c>
      <c r="D33" s="3">
        <v>11</v>
      </c>
      <c r="E33" s="3" t="s">
        <v>22</v>
      </c>
      <c r="F33" s="3" t="s">
        <v>22</v>
      </c>
      <c r="G33" s="3" t="s">
        <v>22</v>
      </c>
      <c r="I33" s="25">
        <f t="shared" si="0"/>
        <v>10</v>
      </c>
      <c r="K33" s="5">
        <f aca="true" t="shared" si="12" ref="K33:K38">W33</f>
        <v>47.75</v>
      </c>
      <c r="L33" s="26">
        <f aca="true" t="shared" si="13" ref="L33:L38">COUNTA(S33:V33)</f>
        <v>1</v>
      </c>
      <c r="N33" s="20">
        <f aca="true" t="shared" si="14" ref="N33:Q38">IF(D33&lt;1,0,IF(D33&gt;20,0,21-D33))</f>
        <v>10</v>
      </c>
      <c r="O33" s="20">
        <f t="shared" si="14"/>
        <v>0</v>
      </c>
      <c r="P33" s="20">
        <f t="shared" si="14"/>
        <v>0</v>
      </c>
      <c r="Q33" s="20">
        <f t="shared" si="14"/>
        <v>0</v>
      </c>
      <c r="S33" s="2">
        <v>47.75</v>
      </c>
      <c r="W33" s="18">
        <f t="shared" si="10"/>
        <v>47.75</v>
      </c>
      <c r="X33" s="27">
        <f t="shared" si="11"/>
        <v>1</v>
      </c>
    </row>
    <row r="34" spans="1:24" s="2" customFormat="1" ht="12.75" customHeight="1">
      <c r="A34" s="29">
        <v>27</v>
      </c>
      <c r="B34" s="30" t="s">
        <v>92</v>
      </c>
      <c r="D34" s="3" t="s">
        <v>22</v>
      </c>
      <c r="E34" s="3">
        <v>12</v>
      </c>
      <c r="F34" s="3" t="s">
        <v>22</v>
      </c>
      <c r="G34" s="3" t="s">
        <v>22</v>
      </c>
      <c r="I34" s="25">
        <f t="shared" si="0"/>
        <v>9</v>
      </c>
      <c r="K34" s="5">
        <f t="shared" si="12"/>
        <v>56.75</v>
      </c>
      <c r="L34" s="26">
        <f t="shared" si="13"/>
        <v>1</v>
      </c>
      <c r="N34" s="20">
        <f t="shared" si="14"/>
        <v>0</v>
      </c>
      <c r="O34" s="20">
        <f t="shared" si="14"/>
        <v>9</v>
      </c>
      <c r="P34" s="20">
        <f t="shared" si="14"/>
        <v>0</v>
      </c>
      <c r="Q34" s="20">
        <f t="shared" si="14"/>
        <v>0</v>
      </c>
      <c r="T34" s="2">
        <v>56.75</v>
      </c>
      <c r="W34" s="18">
        <f t="shared" si="10"/>
        <v>56.75</v>
      </c>
      <c r="X34" s="27">
        <f t="shared" si="11"/>
        <v>1</v>
      </c>
    </row>
    <row r="35" spans="1:24" s="2" customFormat="1" ht="12.75" customHeight="1">
      <c r="A35" s="29">
        <v>28</v>
      </c>
      <c r="B35" s="30" t="s">
        <v>51</v>
      </c>
      <c r="D35" s="3">
        <v>13</v>
      </c>
      <c r="E35" s="3" t="s">
        <v>22</v>
      </c>
      <c r="F35" s="3" t="s">
        <v>22</v>
      </c>
      <c r="G35" s="3" t="s">
        <v>22</v>
      </c>
      <c r="I35" s="25">
        <f t="shared" si="0"/>
        <v>8</v>
      </c>
      <c r="K35" s="5">
        <f t="shared" si="12"/>
        <v>42.5</v>
      </c>
      <c r="L35" s="26">
        <f t="shared" si="13"/>
        <v>1</v>
      </c>
      <c r="N35" s="20">
        <f t="shared" si="14"/>
        <v>8</v>
      </c>
      <c r="O35" s="20">
        <f t="shared" si="14"/>
        <v>0</v>
      </c>
      <c r="P35" s="20">
        <f t="shared" si="14"/>
        <v>0</v>
      </c>
      <c r="Q35" s="20">
        <f t="shared" si="14"/>
        <v>0</v>
      </c>
      <c r="S35" s="2">
        <v>42.5</v>
      </c>
      <c r="W35" s="18">
        <f t="shared" si="10"/>
        <v>42.5</v>
      </c>
      <c r="X35" s="27">
        <f t="shared" si="11"/>
        <v>1</v>
      </c>
    </row>
    <row r="36" spans="1:24" s="2" customFormat="1" ht="12.75" customHeight="1">
      <c r="A36" s="29">
        <v>29</v>
      </c>
      <c r="B36" s="30" t="s">
        <v>52</v>
      </c>
      <c r="D36" s="3">
        <v>14</v>
      </c>
      <c r="E36" s="3" t="s">
        <v>22</v>
      </c>
      <c r="F36" s="3" t="s">
        <v>22</v>
      </c>
      <c r="G36" s="3" t="s">
        <v>22</v>
      </c>
      <c r="I36" s="25">
        <f t="shared" si="0"/>
        <v>7</v>
      </c>
      <c r="K36" s="5">
        <f t="shared" si="12"/>
        <v>42.5</v>
      </c>
      <c r="L36" s="26">
        <f t="shared" si="13"/>
        <v>1</v>
      </c>
      <c r="N36" s="20">
        <f t="shared" si="14"/>
        <v>7</v>
      </c>
      <c r="O36" s="20">
        <f t="shared" si="14"/>
        <v>0</v>
      </c>
      <c r="P36" s="20">
        <f t="shared" si="14"/>
        <v>0</v>
      </c>
      <c r="Q36" s="20">
        <f t="shared" si="14"/>
        <v>0</v>
      </c>
      <c r="S36" s="2">
        <v>42.5</v>
      </c>
      <c r="W36" s="18">
        <f t="shared" si="10"/>
        <v>42.5</v>
      </c>
      <c r="X36" s="27">
        <f t="shared" si="11"/>
        <v>1</v>
      </c>
    </row>
    <row r="37" spans="1:24" s="2" customFormat="1" ht="12.75" customHeight="1">
      <c r="A37" s="29">
        <v>30</v>
      </c>
      <c r="B37" s="30" t="s">
        <v>53</v>
      </c>
      <c r="D37" s="3">
        <v>15</v>
      </c>
      <c r="E37" s="3" t="s">
        <v>22</v>
      </c>
      <c r="F37" s="3" t="s">
        <v>22</v>
      </c>
      <c r="G37" s="3" t="s">
        <v>22</v>
      </c>
      <c r="I37" s="25">
        <f t="shared" si="0"/>
        <v>6</v>
      </c>
      <c r="K37" s="5">
        <f t="shared" si="12"/>
        <v>41.6</v>
      </c>
      <c r="L37" s="26">
        <f t="shared" si="13"/>
        <v>1</v>
      </c>
      <c r="N37" s="20">
        <f t="shared" si="14"/>
        <v>6</v>
      </c>
      <c r="O37" s="20">
        <f t="shared" si="14"/>
        <v>0</v>
      </c>
      <c r="P37" s="20">
        <f t="shared" si="14"/>
        <v>0</v>
      </c>
      <c r="Q37" s="20">
        <f t="shared" si="14"/>
        <v>0</v>
      </c>
      <c r="S37" s="2">
        <v>41.6</v>
      </c>
      <c r="W37" s="18">
        <f t="shared" si="10"/>
        <v>41.6</v>
      </c>
      <c r="X37" s="27">
        <f t="shared" si="11"/>
        <v>1</v>
      </c>
    </row>
    <row r="38" spans="1:24" s="2" customFormat="1" ht="12.75" customHeight="1">
      <c r="A38" s="29">
        <v>31</v>
      </c>
      <c r="B38" s="30" t="s">
        <v>54</v>
      </c>
      <c r="D38" s="3">
        <v>16</v>
      </c>
      <c r="E38" s="3" t="s">
        <v>22</v>
      </c>
      <c r="F38" s="3" t="s">
        <v>22</v>
      </c>
      <c r="G38" s="3" t="s">
        <v>22</v>
      </c>
      <c r="I38" s="25">
        <f t="shared" si="0"/>
        <v>5</v>
      </c>
      <c r="K38" s="5">
        <f t="shared" si="12"/>
        <v>38.4</v>
      </c>
      <c r="L38" s="26">
        <f t="shared" si="13"/>
        <v>1</v>
      </c>
      <c r="N38" s="20">
        <f t="shared" si="14"/>
        <v>5</v>
      </c>
      <c r="O38" s="20">
        <f t="shared" si="14"/>
        <v>0</v>
      </c>
      <c r="P38" s="20">
        <f t="shared" si="14"/>
        <v>0</v>
      </c>
      <c r="Q38" s="20">
        <f t="shared" si="14"/>
        <v>0</v>
      </c>
      <c r="S38" s="2">
        <v>38.4</v>
      </c>
      <c r="W38" s="18">
        <f t="shared" si="10"/>
        <v>38.4</v>
      </c>
      <c r="X38" s="27">
        <f t="shared" si="11"/>
        <v>1</v>
      </c>
    </row>
    <row r="39" spans="1:24" s="2" customFormat="1" ht="12.75" customHeight="1">
      <c r="A39" s="29">
        <v>32</v>
      </c>
      <c r="B39" s="30" t="s">
        <v>55</v>
      </c>
      <c r="D39" s="3">
        <v>17</v>
      </c>
      <c r="E39" s="3" t="s">
        <v>22</v>
      </c>
      <c r="F39" s="3" t="s">
        <v>22</v>
      </c>
      <c r="G39" s="3" t="s">
        <v>22</v>
      </c>
      <c r="I39" s="25">
        <f t="shared" si="0"/>
        <v>4</v>
      </c>
      <c r="K39" s="5">
        <f t="shared" si="3"/>
        <v>24.45</v>
      </c>
      <c r="L39" s="26">
        <f t="shared" si="4"/>
        <v>1</v>
      </c>
      <c r="N39" s="20">
        <f t="shared" si="5"/>
        <v>4</v>
      </c>
      <c r="O39" s="20">
        <f t="shared" si="6"/>
        <v>0</v>
      </c>
      <c r="P39" s="20">
        <f t="shared" si="7"/>
        <v>0</v>
      </c>
      <c r="Q39" s="20">
        <f t="shared" si="8"/>
        <v>0</v>
      </c>
      <c r="S39" s="2">
        <v>24.45</v>
      </c>
      <c r="W39" s="18">
        <f t="shared" si="10"/>
        <v>24.45</v>
      </c>
      <c r="X39" s="27">
        <f t="shared" si="11"/>
        <v>1</v>
      </c>
    </row>
    <row r="40" spans="1:24" s="2" customFormat="1" ht="12.75" customHeight="1">
      <c r="A40" s="29">
        <v>33</v>
      </c>
      <c r="B40" s="30" t="s">
        <v>97</v>
      </c>
      <c r="D40" s="3" t="s">
        <v>22</v>
      </c>
      <c r="E40" s="3">
        <v>18</v>
      </c>
      <c r="F40" s="3" t="s">
        <v>22</v>
      </c>
      <c r="G40" s="3" t="s">
        <v>22</v>
      </c>
      <c r="I40" s="25">
        <f t="shared" si="0"/>
        <v>3</v>
      </c>
      <c r="K40" s="5">
        <f>W40</f>
        <v>35</v>
      </c>
      <c r="L40" s="26">
        <f>COUNTA(S40:V40)</f>
        <v>1</v>
      </c>
      <c r="N40" s="20">
        <f aca="true" t="shared" si="15" ref="N40:Q42">IF(D40&lt;1,0,IF(D40&gt;20,0,21-D40))</f>
        <v>0</v>
      </c>
      <c r="O40" s="20">
        <f t="shared" si="15"/>
        <v>3</v>
      </c>
      <c r="P40" s="20">
        <f t="shared" si="15"/>
        <v>0</v>
      </c>
      <c r="Q40" s="20">
        <f t="shared" si="15"/>
        <v>0</v>
      </c>
      <c r="T40" s="2">
        <v>35</v>
      </c>
      <c r="W40" s="18">
        <f t="shared" si="10"/>
        <v>35</v>
      </c>
      <c r="X40" s="27">
        <f t="shared" si="11"/>
        <v>1</v>
      </c>
    </row>
    <row r="41" spans="1:24" s="2" customFormat="1" ht="12.75" customHeight="1">
      <c r="A41" s="29">
        <v>34</v>
      </c>
      <c r="B41" s="30" t="s">
        <v>56</v>
      </c>
      <c r="D41" s="3">
        <v>18</v>
      </c>
      <c r="E41" s="3" t="s">
        <v>22</v>
      </c>
      <c r="F41" s="3" t="s">
        <v>22</v>
      </c>
      <c r="G41" s="3" t="s">
        <v>22</v>
      </c>
      <c r="I41" s="25">
        <f t="shared" si="0"/>
        <v>3</v>
      </c>
      <c r="K41" s="5">
        <f>W41</f>
        <v>21.65</v>
      </c>
      <c r="L41" s="26">
        <f>COUNTA(S41:V41)</f>
        <v>1</v>
      </c>
      <c r="N41" s="20">
        <f t="shared" si="15"/>
        <v>3</v>
      </c>
      <c r="O41" s="20">
        <f t="shared" si="15"/>
        <v>0</v>
      </c>
      <c r="P41" s="20">
        <f t="shared" si="15"/>
        <v>0</v>
      </c>
      <c r="Q41" s="20">
        <f t="shared" si="15"/>
        <v>0</v>
      </c>
      <c r="S41" s="2">
        <v>21.65</v>
      </c>
      <c r="W41" s="18">
        <f t="shared" si="10"/>
        <v>21.65</v>
      </c>
      <c r="X41" s="27">
        <f t="shared" si="11"/>
        <v>1</v>
      </c>
    </row>
    <row r="42" spans="1:24" s="2" customFormat="1" ht="12.75" customHeight="1">
      <c r="A42" s="29">
        <v>35</v>
      </c>
      <c r="B42" s="30" t="s">
        <v>98</v>
      </c>
      <c r="D42" s="3" t="s">
        <v>22</v>
      </c>
      <c r="E42" s="3">
        <v>19</v>
      </c>
      <c r="F42" s="3" t="s">
        <v>22</v>
      </c>
      <c r="G42" s="3" t="s">
        <v>22</v>
      </c>
      <c r="I42" s="25">
        <f t="shared" si="0"/>
        <v>2</v>
      </c>
      <c r="K42" s="5">
        <f>W42</f>
        <v>31.25</v>
      </c>
      <c r="L42" s="26">
        <f>COUNTA(S42:V42)</f>
        <v>1</v>
      </c>
      <c r="N42" s="20">
        <f t="shared" si="15"/>
        <v>0</v>
      </c>
      <c r="O42" s="20">
        <f t="shared" si="15"/>
        <v>2</v>
      </c>
      <c r="P42" s="20">
        <f t="shared" si="15"/>
        <v>0</v>
      </c>
      <c r="Q42" s="20">
        <f t="shared" si="15"/>
        <v>0</v>
      </c>
      <c r="T42" s="2">
        <v>31.25</v>
      </c>
      <c r="W42" s="18">
        <f t="shared" si="10"/>
        <v>31.25</v>
      </c>
      <c r="X42" s="27">
        <f t="shared" si="11"/>
        <v>1</v>
      </c>
    </row>
    <row r="43" spans="1:24" s="2" customFormat="1" ht="12.75" customHeight="1">
      <c r="A43" s="29"/>
      <c r="B43" s="30"/>
      <c r="D43" s="3"/>
      <c r="E43" s="3"/>
      <c r="F43" s="3"/>
      <c r="G43" s="3"/>
      <c r="I43" s="25"/>
      <c r="K43" s="5"/>
      <c r="L43" s="26"/>
      <c r="N43" s="20"/>
      <c r="O43" s="20"/>
      <c r="P43" s="20"/>
      <c r="Q43" s="20"/>
      <c r="W43" s="18"/>
      <c r="X43" s="27"/>
    </row>
  </sheetData>
  <conditionalFormatting sqref="C1:C6 P1:P4 P5:Q6 N1:O6 C8:C32 N8:Q32">
    <cfRule type="cellIs" priority="1" dxfId="0" operator="equal" stopIfTrue="1">
      <formula>0</formula>
    </cfRule>
  </conditionalFormatting>
  <conditionalFormatting sqref="D1:G6 D9:E32 F9:G31 D8:G8">
    <cfRule type="cellIs" priority="2" dxfId="0" operator="equal" stopIfTrue="1">
      <formula>"-"</formula>
    </cfRule>
  </conditionalFormatting>
  <conditionalFormatting sqref="L8:L32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X8:X42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="75" zoomScaleNormal="75" workbookViewId="0" topLeftCell="A1">
      <pane xSplit="2" ySplit="7" topLeftCell="C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E29" sqref="E29"/>
    </sheetView>
  </sheetViews>
  <sheetFormatPr defaultColWidth="11.421875" defaultRowHeight="12.75"/>
  <cols>
    <col min="1" max="1" width="4.421875" style="0" customWidth="1"/>
    <col min="2" max="2" width="23.57421875" style="0" bestFit="1" customWidth="1"/>
    <col min="3" max="3" width="1.28515625" style="0" customWidth="1"/>
    <col min="4" max="5" width="12.7109375" style="0" customWidth="1"/>
    <col min="6" max="7" width="12.7109375" style="33" customWidth="1"/>
    <col min="8" max="8" width="1.28515625" style="0" customWidth="1"/>
    <col min="9" max="9" width="8.421875" style="0" customWidth="1"/>
    <col min="10" max="10" width="1.28515625" style="0" customWidth="1"/>
    <col min="11" max="11" width="7.00390625" style="0" customWidth="1"/>
    <col min="12" max="12" width="2.7109375" style="0" customWidth="1"/>
    <col min="13" max="13" width="3.28125" style="0" customWidth="1"/>
    <col min="14" max="14" width="2.8515625" style="0" customWidth="1"/>
    <col min="15" max="17" width="2.421875" style="0" customWidth="1"/>
    <col min="18" max="18" width="1.8515625" style="0" customWidth="1"/>
    <col min="19" max="21" width="5.7109375" style="39" customWidth="1"/>
    <col min="22" max="22" width="5.28125" style="39" customWidth="1"/>
    <col min="23" max="23" width="13.140625" style="0" customWidth="1"/>
  </cols>
  <sheetData>
    <row r="1" spans="1:24" s="2" customFormat="1" ht="12.75" customHeight="1">
      <c r="A1" s="1"/>
      <c r="D1" s="3"/>
      <c r="E1" s="3"/>
      <c r="F1" s="3"/>
      <c r="G1" s="3"/>
      <c r="I1" s="4"/>
      <c r="K1" s="5"/>
      <c r="N1" s="3"/>
      <c r="O1" s="3"/>
      <c r="P1" s="3"/>
      <c r="Q1" s="3"/>
      <c r="S1" s="35"/>
      <c r="T1" s="35"/>
      <c r="U1" s="35"/>
      <c r="V1" s="35"/>
      <c r="W1" s="6"/>
      <c r="X1" s="6"/>
    </row>
    <row r="2" spans="1:24" s="8" customFormat="1" ht="12.75" customHeight="1">
      <c r="A2" s="7"/>
      <c r="D2" s="9" t="s">
        <v>0</v>
      </c>
      <c r="E2" s="10"/>
      <c r="F2" s="9" t="s">
        <v>130</v>
      </c>
      <c r="G2" s="10"/>
      <c r="I2" s="11"/>
      <c r="J2" s="11"/>
      <c r="K2" s="11"/>
      <c r="N2" s="9"/>
      <c r="O2" s="10"/>
      <c r="P2" s="9"/>
      <c r="Q2" s="10"/>
      <c r="S2" s="36"/>
      <c r="T2" s="36"/>
      <c r="U2" s="36"/>
      <c r="V2" s="36"/>
      <c r="W2" s="12"/>
      <c r="X2" s="12"/>
    </row>
    <row r="3" spans="1:24" s="2" customFormat="1" ht="12.75" customHeight="1">
      <c r="A3" s="13"/>
      <c r="B3" s="13"/>
      <c r="C3" s="13"/>
      <c r="D3" s="14"/>
      <c r="E3" s="3"/>
      <c r="F3" s="3"/>
      <c r="G3" s="3"/>
      <c r="I3" s="4"/>
      <c r="K3" s="5"/>
      <c r="N3" s="14"/>
      <c r="O3" s="3"/>
      <c r="P3" s="3"/>
      <c r="Q3" s="3"/>
      <c r="S3" s="35"/>
      <c r="T3" s="35"/>
      <c r="U3" s="35"/>
      <c r="V3" s="35"/>
      <c r="W3" s="6"/>
      <c r="X3" s="6"/>
    </row>
    <row r="4" spans="1:24" s="2" customFormat="1" ht="12.75" customHeight="1">
      <c r="A4" s="13"/>
      <c r="B4" s="13"/>
      <c r="C4" s="13"/>
      <c r="D4" s="15" t="s">
        <v>2</v>
      </c>
      <c r="E4" s="16"/>
      <c r="F4" s="16"/>
      <c r="G4" s="16"/>
      <c r="I4" s="17"/>
      <c r="K4" s="18" t="s">
        <v>3</v>
      </c>
      <c r="L4" s="18"/>
      <c r="N4" s="19" t="s">
        <v>2</v>
      </c>
      <c r="O4" s="20"/>
      <c r="P4" s="20"/>
      <c r="Q4" s="20"/>
      <c r="S4" s="37" t="s">
        <v>2</v>
      </c>
      <c r="T4" s="38"/>
      <c r="U4" s="38"/>
      <c r="V4" s="38"/>
      <c r="W4" s="18" t="s">
        <v>107</v>
      </c>
      <c r="X4" s="18" t="s">
        <v>5</v>
      </c>
    </row>
    <row r="5" spans="1:24" s="2" customFormat="1" ht="12.75" customHeight="1">
      <c r="A5" s="23" t="s">
        <v>6</v>
      </c>
      <c r="B5" s="23" t="s">
        <v>7</v>
      </c>
      <c r="C5" s="24"/>
      <c r="D5" s="16" t="s">
        <v>8</v>
      </c>
      <c r="E5" s="16" t="s">
        <v>9</v>
      </c>
      <c r="F5" s="16" t="s">
        <v>84</v>
      </c>
      <c r="G5" s="16" t="s">
        <v>10</v>
      </c>
      <c r="I5" s="17" t="s">
        <v>11</v>
      </c>
      <c r="K5" s="18" t="s">
        <v>12</v>
      </c>
      <c r="L5" s="18"/>
      <c r="N5" s="20" t="str">
        <f>D5</f>
        <v>Moscou</v>
      </c>
      <c r="O5" s="20" t="str">
        <f>E5</f>
        <v>Dijon</v>
      </c>
      <c r="P5" s="20" t="str">
        <f>F5</f>
        <v>London</v>
      </c>
      <c r="Q5" s="20" t="str">
        <f>G5</f>
        <v>Barcelona</v>
      </c>
      <c r="S5" s="38" t="str">
        <f>N5</f>
        <v>Moscou</v>
      </c>
      <c r="T5" s="38" t="str">
        <f>O5</f>
        <v>Dijon</v>
      </c>
      <c r="U5" s="38" t="str">
        <f>P5</f>
        <v>London</v>
      </c>
      <c r="V5" s="38" t="str">
        <f>Q5</f>
        <v>Barcelona</v>
      </c>
      <c r="W5" s="18" t="s">
        <v>13</v>
      </c>
      <c r="X5" s="18" t="s">
        <v>14</v>
      </c>
    </row>
    <row r="6" spans="1:24" s="2" customFormat="1" ht="12.75" customHeight="1">
      <c r="A6" s="23"/>
      <c r="B6" s="23"/>
      <c r="C6" s="24"/>
      <c r="D6" s="16" t="s">
        <v>15</v>
      </c>
      <c r="E6" s="16" t="s">
        <v>15</v>
      </c>
      <c r="F6" s="16" t="s">
        <v>15</v>
      </c>
      <c r="G6" s="16" t="s">
        <v>15</v>
      </c>
      <c r="I6" s="17" t="s">
        <v>16</v>
      </c>
      <c r="K6" s="18" t="s">
        <v>17</v>
      </c>
      <c r="L6" s="18"/>
      <c r="N6" s="20" t="s">
        <v>18</v>
      </c>
      <c r="O6" s="20" t="s">
        <v>18</v>
      </c>
      <c r="P6" s="20" t="s">
        <v>18</v>
      </c>
      <c r="Q6" s="20" t="s">
        <v>18</v>
      </c>
      <c r="S6" s="38" t="s">
        <v>106</v>
      </c>
      <c r="T6" s="38" t="s">
        <v>106</v>
      </c>
      <c r="U6" s="38" t="s">
        <v>106</v>
      </c>
      <c r="V6" s="38" t="s">
        <v>106</v>
      </c>
      <c r="W6" s="18" t="s">
        <v>19</v>
      </c>
      <c r="X6" s="18" t="s">
        <v>20</v>
      </c>
    </row>
    <row r="8" spans="1:24" s="2" customFormat="1" ht="12.75" customHeight="1">
      <c r="A8" s="7">
        <v>1</v>
      </c>
      <c r="B8" s="8" t="s">
        <v>57</v>
      </c>
      <c r="D8" s="3">
        <v>1</v>
      </c>
      <c r="E8" s="3">
        <v>2</v>
      </c>
      <c r="F8" s="33">
        <v>1</v>
      </c>
      <c r="G8" s="33">
        <v>1</v>
      </c>
      <c r="I8" s="25">
        <f aca="true" t="shared" si="0" ref="I8:I71">LARGE($N8:$Q8,1)+LARGE($N8:$Q8,2)+LARGE($N8:$Q8,3)</f>
        <v>60</v>
      </c>
      <c r="K8" s="5">
        <f aca="true" t="shared" si="1" ref="K8:K53">W8</f>
        <v>4.991</v>
      </c>
      <c r="L8" s="26">
        <f aca="true" t="shared" si="2" ref="L8:L53">COUNTA(S8:V8)</f>
        <v>4</v>
      </c>
      <c r="N8" s="20">
        <f aca="true" t="shared" si="3" ref="N8:N32">IF(D8&lt;1,0,IF(D8&gt;20,0,21-D8))</f>
        <v>20</v>
      </c>
      <c r="O8" s="20">
        <f aca="true" t="shared" si="4" ref="O8:O32">IF(E8&lt;1,0,IF(E8&gt;20,0,21-E8))</f>
        <v>19</v>
      </c>
      <c r="P8" s="20">
        <f aca="true" t="shared" si="5" ref="P8:P32">IF(F8&lt;1,0,IF(F8&gt;20,0,21-F8))</f>
        <v>20</v>
      </c>
      <c r="Q8" s="20">
        <f aca="true" t="shared" si="6" ref="Q8:Q32">IF(G8&lt;1,0,IF(G8&gt;20,0,21-G8))</f>
        <v>20</v>
      </c>
      <c r="S8" s="35">
        <v>5.4</v>
      </c>
      <c r="T8" s="35">
        <v>4.991</v>
      </c>
      <c r="U8" s="39">
        <v>5.03</v>
      </c>
      <c r="V8">
        <v>5.257</v>
      </c>
      <c r="W8" s="18">
        <f>MIN(R8:V8)</f>
        <v>4.991</v>
      </c>
      <c r="X8" s="27">
        <f aca="true" t="shared" si="7" ref="X8:X53">COUNTA(S8:V8)</f>
        <v>4</v>
      </c>
    </row>
    <row r="9" spans="1:24" s="2" customFormat="1" ht="12.75" customHeight="1">
      <c r="A9" s="7">
        <v>2</v>
      </c>
      <c r="B9" s="8" t="s">
        <v>27</v>
      </c>
      <c r="D9" s="3">
        <v>11</v>
      </c>
      <c r="E9" s="3">
        <v>1</v>
      </c>
      <c r="F9" s="33">
        <v>2</v>
      </c>
      <c r="G9" s="33">
        <v>2</v>
      </c>
      <c r="I9" s="25">
        <f t="shared" si="0"/>
        <v>58</v>
      </c>
      <c r="K9" s="5">
        <f t="shared" si="1"/>
        <v>4.9</v>
      </c>
      <c r="L9" s="26">
        <f t="shared" si="2"/>
        <v>4</v>
      </c>
      <c r="N9" s="20">
        <f t="shared" si="3"/>
        <v>10</v>
      </c>
      <c r="O9" s="20">
        <f t="shared" si="4"/>
        <v>20</v>
      </c>
      <c r="P9" s="20">
        <f t="shared" si="5"/>
        <v>19</v>
      </c>
      <c r="Q9" s="20">
        <f t="shared" si="6"/>
        <v>19</v>
      </c>
      <c r="S9" s="35">
        <v>5.69</v>
      </c>
      <c r="T9" s="35">
        <v>5.143</v>
      </c>
      <c r="U9" s="39">
        <v>4.9</v>
      </c>
      <c r="V9">
        <v>5.273</v>
      </c>
      <c r="W9" s="18">
        <f aca="true" t="shared" si="8" ref="W9:W45">MIN(R9:V9)</f>
        <v>4.9</v>
      </c>
      <c r="X9" s="27">
        <f t="shared" si="7"/>
        <v>4</v>
      </c>
    </row>
    <row r="10" spans="1:24" s="2" customFormat="1" ht="12.75" customHeight="1">
      <c r="A10" s="7">
        <v>3</v>
      </c>
      <c r="B10" s="8" t="s">
        <v>74</v>
      </c>
      <c r="D10" s="3">
        <v>2</v>
      </c>
      <c r="E10" s="3">
        <v>3</v>
      </c>
      <c r="F10" s="33">
        <v>3</v>
      </c>
      <c r="G10" s="33">
        <v>19</v>
      </c>
      <c r="I10" s="25">
        <f t="shared" si="0"/>
        <v>55</v>
      </c>
      <c r="K10" s="5">
        <f t="shared" si="1"/>
        <v>5.019</v>
      </c>
      <c r="L10" s="26">
        <f t="shared" si="2"/>
        <v>4</v>
      </c>
      <c r="N10" s="20">
        <f t="shared" si="3"/>
        <v>19</v>
      </c>
      <c r="O10" s="20">
        <f t="shared" si="4"/>
        <v>18</v>
      </c>
      <c r="P10" s="20">
        <f t="shared" si="5"/>
        <v>18</v>
      </c>
      <c r="Q10" s="20">
        <f t="shared" si="6"/>
        <v>2</v>
      </c>
      <c r="S10" s="35">
        <v>5.59</v>
      </c>
      <c r="T10" s="35">
        <v>5.019</v>
      </c>
      <c r="U10" s="39">
        <v>5.43</v>
      </c>
      <c r="V10">
        <v>6.273</v>
      </c>
      <c r="W10" s="18">
        <f t="shared" si="8"/>
        <v>5.019</v>
      </c>
      <c r="X10" s="27">
        <f t="shared" si="7"/>
        <v>4</v>
      </c>
    </row>
    <row r="11" spans="1:24" s="2" customFormat="1" ht="12.75" customHeight="1">
      <c r="A11" s="7">
        <v>4</v>
      </c>
      <c r="B11" s="8" t="s">
        <v>58</v>
      </c>
      <c r="D11" s="3">
        <v>3</v>
      </c>
      <c r="E11" s="3">
        <v>5</v>
      </c>
      <c r="F11" s="33">
        <v>6</v>
      </c>
      <c r="G11" s="33">
        <v>8</v>
      </c>
      <c r="I11" s="25">
        <f t="shared" si="0"/>
        <v>49</v>
      </c>
      <c r="K11" s="5">
        <f t="shared" si="1"/>
        <v>5.169</v>
      </c>
      <c r="L11" s="26">
        <f t="shared" si="2"/>
        <v>4</v>
      </c>
      <c r="N11" s="20">
        <f t="shared" si="3"/>
        <v>18</v>
      </c>
      <c r="O11" s="20">
        <f t="shared" si="4"/>
        <v>16</v>
      </c>
      <c r="P11" s="20">
        <f t="shared" si="5"/>
        <v>15</v>
      </c>
      <c r="Q11" s="20">
        <f t="shared" si="6"/>
        <v>13</v>
      </c>
      <c r="S11" s="35">
        <v>5.63</v>
      </c>
      <c r="T11" s="35">
        <v>5.169</v>
      </c>
      <c r="U11" s="39">
        <v>5.46</v>
      </c>
      <c r="V11">
        <v>5.579</v>
      </c>
      <c r="W11" s="18">
        <f t="shared" si="8"/>
        <v>5.169</v>
      </c>
      <c r="X11" s="27">
        <f t="shared" si="7"/>
        <v>4</v>
      </c>
    </row>
    <row r="12" spans="1:24" s="2" customFormat="1" ht="12.75" customHeight="1">
      <c r="A12" s="7">
        <v>5</v>
      </c>
      <c r="B12" s="8" t="s">
        <v>28</v>
      </c>
      <c r="D12" s="3">
        <v>8</v>
      </c>
      <c r="E12" s="3" t="s">
        <v>22</v>
      </c>
      <c r="F12" s="33">
        <v>5</v>
      </c>
      <c r="G12" s="33">
        <v>11</v>
      </c>
      <c r="I12" s="25">
        <f t="shared" si="0"/>
        <v>39</v>
      </c>
      <c r="K12" s="5">
        <f t="shared" si="1"/>
        <v>5.33</v>
      </c>
      <c r="L12" s="26">
        <f t="shared" si="2"/>
        <v>3</v>
      </c>
      <c r="N12" s="20">
        <f t="shared" si="3"/>
        <v>13</v>
      </c>
      <c r="O12" s="20">
        <f t="shared" si="4"/>
        <v>0</v>
      </c>
      <c r="P12" s="20">
        <f t="shared" si="5"/>
        <v>16</v>
      </c>
      <c r="Q12" s="20">
        <f t="shared" si="6"/>
        <v>10</v>
      </c>
      <c r="S12" s="35">
        <v>5.47</v>
      </c>
      <c r="T12" s="35"/>
      <c r="U12" s="39">
        <v>5.33</v>
      </c>
      <c r="V12">
        <v>5.6290000000000004</v>
      </c>
      <c r="W12" s="18">
        <f t="shared" si="8"/>
        <v>5.33</v>
      </c>
      <c r="X12" s="27">
        <f t="shared" si="7"/>
        <v>3</v>
      </c>
    </row>
    <row r="13" spans="1:24" s="2" customFormat="1" ht="12.75" customHeight="1">
      <c r="A13" s="7">
        <v>6</v>
      </c>
      <c r="B13" s="8" t="s">
        <v>33</v>
      </c>
      <c r="D13" s="3">
        <v>9</v>
      </c>
      <c r="E13" s="3">
        <v>13</v>
      </c>
      <c r="F13" s="33">
        <v>4</v>
      </c>
      <c r="G13" s="33">
        <v>16</v>
      </c>
      <c r="I13" s="25">
        <f t="shared" si="0"/>
        <v>37</v>
      </c>
      <c r="K13" s="5">
        <f t="shared" si="1"/>
        <v>5.16</v>
      </c>
      <c r="L13" s="26">
        <f t="shared" si="2"/>
        <v>4</v>
      </c>
      <c r="N13" s="20">
        <f t="shared" si="3"/>
        <v>12</v>
      </c>
      <c r="O13" s="20">
        <f t="shared" si="4"/>
        <v>8</v>
      </c>
      <c r="P13" s="20">
        <f t="shared" si="5"/>
        <v>17</v>
      </c>
      <c r="Q13" s="20">
        <f t="shared" si="6"/>
        <v>5</v>
      </c>
      <c r="S13" s="35">
        <v>5.63</v>
      </c>
      <c r="T13" s="35">
        <v>5.5680000000000005</v>
      </c>
      <c r="U13" s="39">
        <v>5.16</v>
      </c>
      <c r="V13">
        <v>5.7540000000000004</v>
      </c>
      <c r="W13" s="18">
        <f t="shared" si="8"/>
        <v>5.16</v>
      </c>
      <c r="X13" s="27">
        <f t="shared" si="7"/>
        <v>4</v>
      </c>
    </row>
    <row r="14" spans="1:24" s="2" customFormat="1" ht="12.75" customHeight="1">
      <c r="A14" s="7">
        <v>7</v>
      </c>
      <c r="B14" s="8" t="s">
        <v>71</v>
      </c>
      <c r="D14" s="3" t="s">
        <v>22</v>
      </c>
      <c r="E14" s="3">
        <v>6</v>
      </c>
      <c r="F14" s="3" t="s">
        <v>22</v>
      </c>
      <c r="G14" s="33">
        <v>6</v>
      </c>
      <c r="I14" s="25">
        <f t="shared" si="0"/>
        <v>30</v>
      </c>
      <c r="K14" s="5">
        <f t="shared" si="1"/>
        <v>5.293</v>
      </c>
      <c r="L14" s="26">
        <f t="shared" si="2"/>
        <v>2</v>
      </c>
      <c r="N14" s="20">
        <f t="shared" si="3"/>
        <v>0</v>
      </c>
      <c r="O14" s="20">
        <f t="shared" si="4"/>
        <v>15</v>
      </c>
      <c r="P14" s="20">
        <f t="shared" si="5"/>
        <v>0</v>
      </c>
      <c r="Q14" s="20">
        <f t="shared" si="6"/>
        <v>15</v>
      </c>
      <c r="S14" s="35"/>
      <c r="T14" s="35">
        <v>5.372</v>
      </c>
      <c r="U14" s="35"/>
      <c r="V14">
        <v>5.293</v>
      </c>
      <c r="W14" s="18">
        <f t="shared" si="8"/>
        <v>5.293</v>
      </c>
      <c r="X14" s="27">
        <f t="shared" si="7"/>
        <v>2</v>
      </c>
    </row>
    <row r="15" spans="1:24" s="2" customFormat="1" ht="12.75" customHeight="1">
      <c r="A15" s="7">
        <v>8</v>
      </c>
      <c r="B15" s="8" t="s">
        <v>103</v>
      </c>
      <c r="D15" s="3" t="s">
        <v>22</v>
      </c>
      <c r="E15" s="3">
        <v>14</v>
      </c>
      <c r="F15" s="33">
        <v>7</v>
      </c>
      <c r="G15" s="33">
        <v>12</v>
      </c>
      <c r="I15" s="25">
        <f t="shared" si="0"/>
        <v>30</v>
      </c>
      <c r="K15" s="5">
        <f t="shared" si="1"/>
        <v>5.5</v>
      </c>
      <c r="L15" s="26">
        <f t="shared" si="2"/>
        <v>3</v>
      </c>
      <c r="N15" s="20">
        <f t="shared" si="3"/>
        <v>0</v>
      </c>
      <c r="O15" s="20">
        <f t="shared" si="4"/>
        <v>7</v>
      </c>
      <c r="P15" s="20">
        <f t="shared" si="5"/>
        <v>14</v>
      </c>
      <c r="Q15" s="20">
        <f t="shared" si="6"/>
        <v>9</v>
      </c>
      <c r="S15" s="35"/>
      <c r="T15" s="35">
        <v>5.602</v>
      </c>
      <c r="U15" s="39">
        <v>5.5</v>
      </c>
      <c r="V15">
        <v>5.6690000000000005</v>
      </c>
      <c r="W15" s="18">
        <f t="shared" si="8"/>
        <v>5.5</v>
      </c>
      <c r="X15" s="27">
        <f t="shared" si="7"/>
        <v>3</v>
      </c>
    </row>
    <row r="16" spans="1:24" s="2" customFormat="1" ht="12.75" customHeight="1">
      <c r="A16" s="7">
        <v>9</v>
      </c>
      <c r="B16" s="8" t="s">
        <v>68</v>
      </c>
      <c r="D16" s="3" t="s">
        <v>22</v>
      </c>
      <c r="E16" s="3">
        <v>9</v>
      </c>
      <c r="F16" s="3" t="s">
        <v>22</v>
      </c>
      <c r="G16" s="33">
        <v>5</v>
      </c>
      <c r="I16" s="25">
        <f t="shared" si="0"/>
        <v>28</v>
      </c>
      <c r="K16" s="5">
        <f t="shared" si="1"/>
        <v>5.157</v>
      </c>
      <c r="L16" s="26">
        <f t="shared" si="2"/>
        <v>2</v>
      </c>
      <c r="N16" s="20">
        <f t="shared" si="3"/>
        <v>0</v>
      </c>
      <c r="O16" s="20">
        <f t="shared" si="4"/>
        <v>12</v>
      </c>
      <c r="P16" s="20">
        <f t="shared" si="5"/>
        <v>0</v>
      </c>
      <c r="Q16" s="20">
        <f t="shared" si="6"/>
        <v>16</v>
      </c>
      <c r="S16" s="35"/>
      <c r="T16" s="35">
        <v>5.302</v>
      </c>
      <c r="U16" s="35"/>
      <c r="V16">
        <v>5.157</v>
      </c>
      <c r="W16" s="18">
        <f>MIN(R16:V16)</f>
        <v>5.157</v>
      </c>
      <c r="X16" s="27">
        <f t="shared" si="7"/>
        <v>2</v>
      </c>
    </row>
    <row r="17" spans="1:24" s="2" customFormat="1" ht="12.75" customHeight="1">
      <c r="A17" s="7">
        <v>10</v>
      </c>
      <c r="B17" s="8" t="s">
        <v>26</v>
      </c>
      <c r="D17" s="3">
        <v>14</v>
      </c>
      <c r="E17" s="3">
        <v>15</v>
      </c>
      <c r="F17" s="33">
        <v>8</v>
      </c>
      <c r="G17" s="33">
        <v>13</v>
      </c>
      <c r="I17" s="25">
        <f t="shared" si="0"/>
        <v>28</v>
      </c>
      <c r="K17" s="5">
        <f t="shared" si="1"/>
        <v>5.51</v>
      </c>
      <c r="L17" s="26">
        <f t="shared" si="2"/>
        <v>4</v>
      </c>
      <c r="N17" s="20">
        <f t="shared" si="3"/>
        <v>7</v>
      </c>
      <c r="O17" s="20">
        <f t="shared" si="4"/>
        <v>6</v>
      </c>
      <c r="P17" s="20">
        <f t="shared" si="5"/>
        <v>13</v>
      </c>
      <c r="Q17" s="20">
        <f t="shared" si="6"/>
        <v>8</v>
      </c>
      <c r="S17" s="35">
        <v>5.85</v>
      </c>
      <c r="T17" s="35">
        <v>5.623</v>
      </c>
      <c r="U17" s="39">
        <v>5.51</v>
      </c>
      <c r="V17">
        <v>5.695</v>
      </c>
      <c r="W17" s="18">
        <f t="shared" si="8"/>
        <v>5.51</v>
      </c>
      <c r="X17" s="27">
        <f t="shared" si="7"/>
        <v>4</v>
      </c>
    </row>
    <row r="18" spans="1:24" s="2" customFormat="1" ht="12.75" customHeight="1">
      <c r="A18" s="7">
        <v>11</v>
      </c>
      <c r="B18" s="8" t="s">
        <v>77</v>
      </c>
      <c r="D18" s="3" t="s">
        <v>22</v>
      </c>
      <c r="E18" s="3">
        <v>7</v>
      </c>
      <c r="F18" s="3" t="s">
        <v>22</v>
      </c>
      <c r="G18" s="33">
        <v>9</v>
      </c>
      <c r="I18" s="25">
        <f t="shared" si="0"/>
        <v>26</v>
      </c>
      <c r="K18" s="5">
        <f t="shared" si="1"/>
        <v>5.133</v>
      </c>
      <c r="L18" s="26">
        <f t="shared" si="2"/>
        <v>2</v>
      </c>
      <c r="N18" s="20">
        <f t="shared" si="3"/>
        <v>0</v>
      </c>
      <c r="O18" s="20">
        <f t="shared" si="4"/>
        <v>14</v>
      </c>
      <c r="P18" s="20">
        <f t="shared" si="5"/>
        <v>0</v>
      </c>
      <c r="Q18" s="20">
        <f t="shared" si="6"/>
        <v>12</v>
      </c>
      <c r="S18" s="35"/>
      <c r="T18" s="35">
        <v>5.425</v>
      </c>
      <c r="U18" s="35"/>
      <c r="V18">
        <v>5.133</v>
      </c>
      <c r="W18" s="18">
        <f t="shared" si="8"/>
        <v>5.133</v>
      </c>
      <c r="X18" s="27">
        <f t="shared" si="7"/>
        <v>2</v>
      </c>
    </row>
    <row r="19" spans="1:24" s="2" customFormat="1" ht="12.75" customHeight="1">
      <c r="A19" s="7">
        <v>12</v>
      </c>
      <c r="B19" s="8" t="s">
        <v>34</v>
      </c>
      <c r="D19" s="3">
        <v>10</v>
      </c>
      <c r="E19" s="3" t="s">
        <v>22</v>
      </c>
      <c r="F19" s="3" t="s">
        <v>22</v>
      </c>
      <c r="G19" s="33">
        <v>7</v>
      </c>
      <c r="I19" s="25">
        <f t="shared" si="0"/>
        <v>25</v>
      </c>
      <c r="K19" s="5">
        <f t="shared" si="1"/>
        <v>5.312</v>
      </c>
      <c r="L19" s="26">
        <f t="shared" si="2"/>
        <v>2</v>
      </c>
      <c r="N19" s="20">
        <f t="shared" si="3"/>
        <v>11</v>
      </c>
      <c r="O19" s="20">
        <f t="shared" si="4"/>
        <v>0</v>
      </c>
      <c r="P19" s="20">
        <f t="shared" si="5"/>
        <v>0</v>
      </c>
      <c r="Q19" s="20">
        <f t="shared" si="6"/>
        <v>14</v>
      </c>
      <c r="S19" s="35">
        <v>5.67</v>
      </c>
      <c r="T19" s="35"/>
      <c r="U19" s="35"/>
      <c r="V19">
        <v>5.312</v>
      </c>
      <c r="W19" s="18">
        <f t="shared" si="8"/>
        <v>5.312</v>
      </c>
      <c r="X19" s="27">
        <f t="shared" si="7"/>
        <v>2</v>
      </c>
    </row>
    <row r="20" spans="1:24" s="2" customFormat="1" ht="12.75" customHeight="1">
      <c r="A20" s="7">
        <v>13</v>
      </c>
      <c r="B20" s="8" t="s">
        <v>80</v>
      </c>
      <c r="D20" s="3" t="s">
        <v>22</v>
      </c>
      <c r="E20" s="3">
        <v>4</v>
      </c>
      <c r="F20" s="3" t="s">
        <v>22</v>
      </c>
      <c r="G20" s="33">
        <v>15</v>
      </c>
      <c r="I20" s="25">
        <f t="shared" si="0"/>
        <v>23</v>
      </c>
      <c r="K20" s="5">
        <f t="shared" si="1"/>
        <v>5.559</v>
      </c>
      <c r="L20" s="26">
        <f t="shared" si="2"/>
        <v>2</v>
      </c>
      <c r="N20" s="20">
        <f t="shared" si="3"/>
        <v>0</v>
      </c>
      <c r="O20" s="20">
        <f t="shared" si="4"/>
        <v>17</v>
      </c>
      <c r="P20" s="20">
        <f t="shared" si="5"/>
        <v>0</v>
      </c>
      <c r="Q20" s="20">
        <f t="shared" si="6"/>
        <v>6</v>
      </c>
      <c r="S20" s="35"/>
      <c r="T20" s="35">
        <v>5.559</v>
      </c>
      <c r="U20" s="35"/>
      <c r="V20">
        <v>5.721</v>
      </c>
      <c r="W20" s="18">
        <f t="shared" si="8"/>
        <v>5.559</v>
      </c>
      <c r="X20" s="27">
        <f t="shared" si="7"/>
        <v>2</v>
      </c>
    </row>
    <row r="21" spans="1:24" s="2" customFormat="1" ht="12.75" customHeight="1">
      <c r="A21" s="7">
        <v>14</v>
      </c>
      <c r="B21" s="8" t="s">
        <v>59</v>
      </c>
      <c r="D21" s="3">
        <v>4</v>
      </c>
      <c r="E21" s="3">
        <v>16</v>
      </c>
      <c r="F21" s="3" t="s">
        <v>22</v>
      </c>
      <c r="G21" s="3" t="s">
        <v>22</v>
      </c>
      <c r="I21" s="25">
        <f t="shared" si="0"/>
        <v>22</v>
      </c>
      <c r="K21" s="5">
        <f t="shared" si="1"/>
        <v>5.56</v>
      </c>
      <c r="L21" s="26">
        <f t="shared" si="2"/>
        <v>2</v>
      </c>
      <c r="N21" s="20">
        <f t="shared" si="3"/>
        <v>17</v>
      </c>
      <c r="O21" s="20">
        <f t="shared" si="4"/>
        <v>5</v>
      </c>
      <c r="P21" s="20">
        <f t="shared" si="5"/>
        <v>0</v>
      </c>
      <c r="Q21" s="20">
        <f t="shared" si="6"/>
        <v>0</v>
      </c>
      <c r="S21" s="35">
        <v>5.56</v>
      </c>
      <c r="T21" s="35">
        <v>5.628</v>
      </c>
      <c r="U21" s="35"/>
      <c r="V21" s="35"/>
      <c r="W21" s="18">
        <f>MIN(R21:V21)</f>
        <v>5.56</v>
      </c>
      <c r="X21" s="27">
        <f t="shared" si="7"/>
        <v>2</v>
      </c>
    </row>
    <row r="22" spans="1:24" ht="12.75">
      <c r="A22" s="7">
        <v>15</v>
      </c>
      <c r="B22" s="32" t="s">
        <v>136</v>
      </c>
      <c r="D22" s="3" t="s">
        <v>22</v>
      </c>
      <c r="E22" s="3" t="s">
        <v>22</v>
      </c>
      <c r="F22" s="3" t="s">
        <v>22</v>
      </c>
      <c r="G22" s="33">
        <v>3</v>
      </c>
      <c r="I22" s="25">
        <f t="shared" si="0"/>
        <v>18</v>
      </c>
      <c r="J22" s="2"/>
      <c r="K22" s="5">
        <f t="shared" si="1"/>
        <v>5.63</v>
      </c>
      <c r="L22" s="26">
        <f t="shared" si="2"/>
        <v>1</v>
      </c>
      <c r="M22" s="2"/>
      <c r="N22" s="20">
        <f t="shared" si="3"/>
        <v>0</v>
      </c>
      <c r="O22" s="20">
        <f t="shared" si="4"/>
        <v>0</v>
      </c>
      <c r="P22" s="20">
        <f t="shared" si="5"/>
        <v>0</v>
      </c>
      <c r="Q22" s="20">
        <f t="shared" si="6"/>
        <v>18</v>
      </c>
      <c r="V22">
        <v>5.63</v>
      </c>
      <c r="W22" s="18">
        <f t="shared" si="8"/>
        <v>5.63</v>
      </c>
      <c r="X22" s="27">
        <f t="shared" si="7"/>
        <v>1</v>
      </c>
    </row>
    <row r="23" spans="1:24" ht="12.75">
      <c r="A23" s="7">
        <v>16</v>
      </c>
      <c r="B23" s="32" t="s">
        <v>139</v>
      </c>
      <c r="D23" s="3" t="s">
        <v>22</v>
      </c>
      <c r="E23" s="3" t="s">
        <v>22</v>
      </c>
      <c r="F23" s="3" t="s">
        <v>22</v>
      </c>
      <c r="G23" s="33">
        <v>4</v>
      </c>
      <c r="I23" s="25">
        <f t="shared" si="0"/>
        <v>17</v>
      </c>
      <c r="J23" s="2"/>
      <c r="K23" s="5">
        <f t="shared" si="1"/>
        <v>5.787</v>
      </c>
      <c r="L23" s="26">
        <f t="shared" si="2"/>
        <v>1</v>
      </c>
      <c r="M23" s="2"/>
      <c r="N23" s="20">
        <f t="shared" si="3"/>
        <v>0</v>
      </c>
      <c r="O23" s="20">
        <f t="shared" si="4"/>
        <v>0</v>
      </c>
      <c r="P23" s="20">
        <f t="shared" si="5"/>
        <v>0</v>
      </c>
      <c r="Q23" s="20">
        <f t="shared" si="6"/>
        <v>17</v>
      </c>
      <c r="V23">
        <v>5.787</v>
      </c>
      <c r="W23" s="18">
        <f t="shared" si="8"/>
        <v>5.787</v>
      </c>
      <c r="X23" s="27">
        <f t="shared" si="7"/>
        <v>1</v>
      </c>
    </row>
    <row r="24" spans="1:24" s="2" customFormat="1" ht="12.75" customHeight="1">
      <c r="A24" s="7">
        <v>17</v>
      </c>
      <c r="B24" s="8" t="s">
        <v>30</v>
      </c>
      <c r="D24" s="3">
        <v>5</v>
      </c>
      <c r="E24" s="3" t="s">
        <v>22</v>
      </c>
      <c r="F24" s="3" t="s">
        <v>22</v>
      </c>
      <c r="G24" s="3" t="s">
        <v>22</v>
      </c>
      <c r="I24" s="25">
        <f t="shared" si="0"/>
        <v>16</v>
      </c>
      <c r="K24" s="5">
        <f t="shared" si="1"/>
        <v>5.16</v>
      </c>
      <c r="L24" s="26">
        <f t="shared" si="2"/>
        <v>1</v>
      </c>
      <c r="N24" s="20">
        <f t="shared" si="3"/>
        <v>16</v>
      </c>
      <c r="O24" s="20">
        <f t="shared" si="4"/>
        <v>0</v>
      </c>
      <c r="P24" s="20">
        <f t="shared" si="5"/>
        <v>0</v>
      </c>
      <c r="Q24" s="20">
        <f t="shared" si="6"/>
        <v>0</v>
      </c>
      <c r="S24" s="35">
        <v>5.16</v>
      </c>
      <c r="T24" s="35"/>
      <c r="U24" s="35"/>
      <c r="V24" s="35"/>
      <c r="W24" s="18">
        <f t="shared" si="8"/>
        <v>5.16</v>
      </c>
      <c r="X24" s="27">
        <f t="shared" si="7"/>
        <v>1</v>
      </c>
    </row>
    <row r="25" spans="1:24" s="2" customFormat="1" ht="12.75" customHeight="1">
      <c r="A25" s="7">
        <v>18</v>
      </c>
      <c r="B25" s="8" t="s">
        <v>60</v>
      </c>
      <c r="D25" s="3">
        <v>6</v>
      </c>
      <c r="E25" s="3" t="s">
        <v>22</v>
      </c>
      <c r="F25" s="3" t="s">
        <v>22</v>
      </c>
      <c r="G25" s="3" t="s">
        <v>22</v>
      </c>
      <c r="I25" s="25">
        <f t="shared" si="0"/>
        <v>15</v>
      </c>
      <c r="K25" s="5">
        <f t="shared" si="1"/>
        <v>5.16</v>
      </c>
      <c r="L25" s="26">
        <f t="shared" si="2"/>
        <v>1</v>
      </c>
      <c r="N25" s="20">
        <f t="shared" si="3"/>
        <v>15</v>
      </c>
      <c r="O25" s="20">
        <f t="shared" si="4"/>
        <v>0</v>
      </c>
      <c r="P25" s="20">
        <f t="shared" si="5"/>
        <v>0</v>
      </c>
      <c r="Q25" s="20">
        <f t="shared" si="6"/>
        <v>0</v>
      </c>
      <c r="S25" s="35">
        <v>5.16</v>
      </c>
      <c r="T25" s="35"/>
      <c r="U25" s="35"/>
      <c r="V25" s="35"/>
      <c r="W25" s="18">
        <f t="shared" si="8"/>
        <v>5.16</v>
      </c>
      <c r="X25" s="27">
        <f t="shared" si="7"/>
        <v>1</v>
      </c>
    </row>
    <row r="26" spans="1:24" s="2" customFormat="1" ht="12.75" customHeight="1">
      <c r="A26" s="7">
        <v>19</v>
      </c>
      <c r="B26" s="8" t="s">
        <v>61</v>
      </c>
      <c r="D26" s="3">
        <v>7</v>
      </c>
      <c r="E26" s="3" t="s">
        <v>22</v>
      </c>
      <c r="F26" s="3" t="s">
        <v>22</v>
      </c>
      <c r="G26" s="3" t="s">
        <v>22</v>
      </c>
      <c r="I26" s="25">
        <f t="shared" si="0"/>
        <v>14</v>
      </c>
      <c r="K26" s="5">
        <f t="shared" si="1"/>
        <v>5.34</v>
      </c>
      <c r="L26" s="26">
        <f t="shared" si="2"/>
        <v>1</v>
      </c>
      <c r="N26" s="20">
        <f t="shared" si="3"/>
        <v>14</v>
      </c>
      <c r="O26" s="20">
        <f t="shared" si="4"/>
        <v>0</v>
      </c>
      <c r="P26" s="20">
        <f t="shared" si="5"/>
        <v>0</v>
      </c>
      <c r="Q26" s="20">
        <f t="shared" si="6"/>
        <v>0</v>
      </c>
      <c r="S26" s="35">
        <v>5.34</v>
      </c>
      <c r="T26" s="35"/>
      <c r="U26" s="35"/>
      <c r="V26" s="35"/>
      <c r="W26" s="18">
        <f>MIN(R26:V26)</f>
        <v>5.34</v>
      </c>
      <c r="X26" s="27">
        <f t="shared" si="7"/>
        <v>1</v>
      </c>
    </row>
    <row r="27" spans="1:24" s="2" customFormat="1" ht="12.75" customHeight="1">
      <c r="A27" s="7">
        <v>20</v>
      </c>
      <c r="B27" s="8" t="s">
        <v>79</v>
      </c>
      <c r="D27" s="3" t="s">
        <v>22</v>
      </c>
      <c r="E27" s="3">
        <v>10</v>
      </c>
      <c r="F27" s="3" t="s">
        <v>22</v>
      </c>
      <c r="G27" s="33">
        <v>18</v>
      </c>
      <c r="I27" s="25">
        <f t="shared" si="0"/>
        <v>14</v>
      </c>
      <c r="K27" s="5">
        <f t="shared" si="1"/>
        <v>5.373</v>
      </c>
      <c r="L27" s="26">
        <f t="shared" si="2"/>
        <v>2</v>
      </c>
      <c r="N27" s="20">
        <f t="shared" si="3"/>
        <v>0</v>
      </c>
      <c r="O27" s="20">
        <f t="shared" si="4"/>
        <v>11</v>
      </c>
      <c r="P27" s="20">
        <f t="shared" si="5"/>
        <v>0</v>
      </c>
      <c r="Q27" s="20">
        <f t="shared" si="6"/>
        <v>3</v>
      </c>
      <c r="S27" s="35"/>
      <c r="T27" s="35">
        <v>5.373</v>
      </c>
      <c r="U27" s="35"/>
      <c r="V27">
        <v>6.152</v>
      </c>
      <c r="W27" s="18">
        <f t="shared" si="8"/>
        <v>5.373</v>
      </c>
      <c r="X27" s="27">
        <f t="shared" si="7"/>
        <v>2</v>
      </c>
    </row>
    <row r="28" spans="1:24" s="2" customFormat="1" ht="12.75" customHeight="1">
      <c r="A28" s="7">
        <v>21</v>
      </c>
      <c r="B28" s="8" t="s">
        <v>101</v>
      </c>
      <c r="D28" s="3" t="s">
        <v>22</v>
      </c>
      <c r="E28" s="3">
        <v>8</v>
      </c>
      <c r="F28" s="3" t="s">
        <v>22</v>
      </c>
      <c r="G28" s="3" t="s">
        <v>22</v>
      </c>
      <c r="I28" s="25">
        <f t="shared" si="0"/>
        <v>13</v>
      </c>
      <c r="K28" s="5">
        <f t="shared" si="1"/>
        <v>5.52</v>
      </c>
      <c r="L28" s="26">
        <f t="shared" si="2"/>
        <v>1</v>
      </c>
      <c r="N28" s="20">
        <f t="shared" si="3"/>
        <v>0</v>
      </c>
      <c r="O28" s="20">
        <f t="shared" si="4"/>
        <v>13</v>
      </c>
      <c r="P28" s="20">
        <f t="shared" si="5"/>
        <v>0</v>
      </c>
      <c r="Q28" s="20">
        <f t="shared" si="6"/>
        <v>0</v>
      </c>
      <c r="S28" s="35"/>
      <c r="T28" s="35">
        <v>5.52</v>
      </c>
      <c r="U28" s="35"/>
      <c r="V28" s="35"/>
      <c r="W28" s="18">
        <f t="shared" si="8"/>
        <v>5.52</v>
      </c>
      <c r="X28" s="27">
        <f t="shared" si="7"/>
        <v>1</v>
      </c>
    </row>
    <row r="29" spans="1:24" s="2" customFormat="1" ht="12.75" customHeight="1">
      <c r="A29" s="7">
        <v>22</v>
      </c>
      <c r="B29" s="8" t="s">
        <v>25</v>
      </c>
      <c r="D29" s="3">
        <v>13</v>
      </c>
      <c r="E29" s="3">
        <v>17</v>
      </c>
      <c r="F29" s="3" t="s">
        <v>22</v>
      </c>
      <c r="G29" s="3" t="s">
        <v>22</v>
      </c>
      <c r="I29" s="25">
        <f t="shared" si="0"/>
        <v>12</v>
      </c>
      <c r="K29" s="5">
        <f t="shared" si="1"/>
        <v>5.649</v>
      </c>
      <c r="L29" s="26">
        <f t="shared" si="2"/>
        <v>2</v>
      </c>
      <c r="N29" s="20">
        <f t="shared" si="3"/>
        <v>8</v>
      </c>
      <c r="O29" s="20">
        <f t="shared" si="4"/>
        <v>4</v>
      </c>
      <c r="P29" s="20">
        <f t="shared" si="5"/>
        <v>0</v>
      </c>
      <c r="Q29" s="20">
        <f t="shared" si="6"/>
        <v>0</v>
      </c>
      <c r="S29" s="35">
        <v>5.84</v>
      </c>
      <c r="T29" s="35">
        <v>5.649</v>
      </c>
      <c r="U29" s="35"/>
      <c r="V29" s="35"/>
      <c r="W29" s="18">
        <f t="shared" si="8"/>
        <v>5.649</v>
      </c>
      <c r="X29" s="27">
        <f t="shared" si="7"/>
        <v>2</v>
      </c>
    </row>
    <row r="30" spans="1:27" ht="12.75">
      <c r="A30" s="7">
        <v>23</v>
      </c>
      <c r="B30" s="32" t="s">
        <v>116</v>
      </c>
      <c r="D30" s="3" t="s">
        <v>22</v>
      </c>
      <c r="E30" s="3" t="s">
        <v>22</v>
      </c>
      <c r="F30" s="33">
        <v>9</v>
      </c>
      <c r="G30" s="3" t="s">
        <v>22</v>
      </c>
      <c r="I30" s="25">
        <f t="shared" si="0"/>
        <v>12</v>
      </c>
      <c r="J30" s="2"/>
      <c r="K30" s="5">
        <f t="shared" si="1"/>
        <v>6.0680000000000005</v>
      </c>
      <c r="L30" s="26">
        <f t="shared" si="2"/>
        <v>1</v>
      </c>
      <c r="M30" s="2"/>
      <c r="N30" s="20">
        <f t="shared" si="3"/>
        <v>0</v>
      </c>
      <c r="O30" s="20">
        <f t="shared" si="4"/>
        <v>0</v>
      </c>
      <c r="P30" s="20">
        <f t="shared" si="5"/>
        <v>12</v>
      </c>
      <c r="Q30" s="20">
        <f t="shared" si="6"/>
        <v>0</v>
      </c>
      <c r="U30" s="39">
        <v>6.0680000000000005</v>
      </c>
      <c r="W30" s="18">
        <f t="shared" si="8"/>
        <v>6.0680000000000005</v>
      </c>
      <c r="X30" s="27">
        <f t="shared" si="7"/>
        <v>1</v>
      </c>
      <c r="Y30" s="2"/>
      <c r="Z30" s="2"/>
      <c r="AA30" s="2"/>
    </row>
    <row r="31" spans="1:24" ht="12.75">
      <c r="A31" s="7">
        <v>24</v>
      </c>
      <c r="B31" s="32" t="s">
        <v>137</v>
      </c>
      <c r="G31" s="33">
        <v>10</v>
      </c>
      <c r="I31" s="25">
        <f t="shared" si="0"/>
        <v>11</v>
      </c>
      <c r="J31" s="2"/>
      <c r="K31" s="5">
        <f t="shared" si="1"/>
        <v>5.434</v>
      </c>
      <c r="L31" s="26">
        <f t="shared" si="2"/>
        <v>1</v>
      </c>
      <c r="M31" s="2"/>
      <c r="N31" s="20">
        <f t="shared" si="3"/>
        <v>0</v>
      </c>
      <c r="O31" s="20">
        <f t="shared" si="4"/>
        <v>0</v>
      </c>
      <c r="P31" s="20">
        <f t="shared" si="5"/>
        <v>0</v>
      </c>
      <c r="Q31" s="20">
        <f t="shared" si="6"/>
        <v>11</v>
      </c>
      <c r="V31">
        <v>5.434</v>
      </c>
      <c r="W31" s="18">
        <f t="shared" si="8"/>
        <v>5.434</v>
      </c>
      <c r="X31" s="27">
        <f t="shared" si="7"/>
        <v>1</v>
      </c>
    </row>
    <row r="32" spans="1:27" ht="12.75">
      <c r="A32" s="7">
        <v>25</v>
      </c>
      <c r="B32" s="32" t="s">
        <v>118</v>
      </c>
      <c r="D32" s="3" t="s">
        <v>22</v>
      </c>
      <c r="E32" s="3" t="s">
        <v>22</v>
      </c>
      <c r="F32" s="33">
        <v>10</v>
      </c>
      <c r="G32" s="3" t="s">
        <v>22</v>
      </c>
      <c r="I32" s="25">
        <f t="shared" si="0"/>
        <v>11</v>
      </c>
      <c r="J32" s="2"/>
      <c r="K32" s="5">
        <f t="shared" si="1"/>
        <v>6.4719999999999995</v>
      </c>
      <c r="L32" s="26">
        <f t="shared" si="2"/>
        <v>1</v>
      </c>
      <c r="M32" s="2"/>
      <c r="N32" s="20">
        <f t="shared" si="3"/>
        <v>0</v>
      </c>
      <c r="O32" s="20">
        <f t="shared" si="4"/>
        <v>0</v>
      </c>
      <c r="P32" s="20">
        <f t="shared" si="5"/>
        <v>11</v>
      </c>
      <c r="Q32" s="20">
        <f t="shared" si="6"/>
        <v>0</v>
      </c>
      <c r="U32" s="39">
        <v>6.4719999999999995</v>
      </c>
      <c r="W32" s="18">
        <f t="shared" si="8"/>
        <v>6.4719999999999995</v>
      </c>
      <c r="X32" s="27">
        <f t="shared" si="7"/>
        <v>1</v>
      </c>
      <c r="Y32" s="2"/>
      <c r="Z32" s="2"/>
      <c r="AA32" s="2"/>
    </row>
    <row r="33" spans="1:24" s="2" customFormat="1" ht="12.75">
      <c r="A33" s="7">
        <v>26</v>
      </c>
      <c r="B33" s="8" t="s">
        <v>78</v>
      </c>
      <c r="D33" s="3" t="s">
        <v>22</v>
      </c>
      <c r="E33" s="3">
        <v>11</v>
      </c>
      <c r="F33" s="3" t="s">
        <v>22</v>
      </c>
      <c r="G33" s="3" t="s">
        <v>22</v>
      </c>
      <c r="I33" s="25">
        <f t="shared" si="0"/>
        <v>10</v>
      </c>
      <c r="K33" s="5">
        <f t="shared" si="1"/>
        <v>5.464</v>
      </c>
      <c r="L33" s="26">
        <f t="shared" si="2"/>
        <v>1</v>
      </c>
      <c r="N33" s="20">
        <f aca="true" t="shared" si="9" ref="N33:N53">IF(D33&lt;1,0,IF(D33&gt;20,0,21-D33))</f>
        <v>0</v>
      </c>
      <c r="O33" s="20">
        <f aca="true" t="shared" si="10" ref="O33:O53">IF(E33&lt;1,0,IF(E33&gt;20,0,21-E33))</f>
        <v>10</v>
      </c>
      <c r="P33" s="20">
        <f aca="true" t="shared" si="11" ref="P33:P39">IF(F33&lt;1,0,IF(F33&gt;20,0,21-F33))</f>
        <v>0</v>
      </c>
      <c r="Q33" s="20">
        <f aca="true" t="shared" si="12" ref="Q33:Q53">IF(G33&lt;1,0,IF(G33&gt;20,0,21-G33))</f>
        <v>0</v>
      </c>
      <c r="S33" s="35"/>
      <c r="T33" s="35">
        <v>5.464</v>
      </c>
      <c r="U33" s="35"/>
      <c r="V33" s="35"/>
      <c r="W33" s="18">
        <f t="shared" si="8"/>
        <v>5.464</v>
      </c>
      <c r="X33" s="27">
        <f t="shared" si="7"/>
        <v>1</v>
      </c>
    </row>
    <row r="34" spans="1:27" ht="12.75">
      <c r="A34" s="7">
        <v>27</v>
      </c>
      <c r="B34" s="32" t="s">
        <v>115</v>
      </c>
      <c r="D34" s="3" t="s">
        <v>22</v>
      </c>
      <c r="E34" s="3" t="s">
        <v>22</v>
      </c>
      <c r="F34" s="33">
        <v>11</v>
      </c>
      <c r="G34" s="3" t="s">
        <v>22</v>
      </c>
      <c r="I34" s="25">
        <f t="shared" si="0"/>
        <v>10</v>
      </c>
      <c r="J34" s="2"/>
      <c r="K34" s="5">
        <f t="shared" si="1"/>
        <v>6.662</v>
      </c>
      <c r="L34" s="26">
        <f t="shared" si="2"/>
        <v>1</v>
      </c>
      <c r="M34" s="2"/>
      <c r="N34" s="20">
        <f t="shared" si="9"/>
        <v>0</v>
      </c>
      <c r="O34" s="20">
        <f t="shared" si="10"/>
        <v>0</v>
      </c>
      <c r="P34" s="20">
        <f>IF(F34&lt;1,0,IF(F34&gt;20,0,21-F34))</f>
        <v>10</v>
      </c>
      <c r="Q34" s="20">
        <f t="shared" si="12"/>
        <v>0</v>
      </c>
      <c r="U34" s="39">
        <v>6.662</v>
      </c>
      <c r="W34" s="18">
        <f>MIN(R34:V34)</f>
        <v>6.662</v>
      </c>
      <c r="X34" s="27">
        <f t="shared" si="7"/>
        <v>1</v>
      </c>
      <c r="Y34" s="2"/>
      <c r="Z34" s="2"/>
      <c r="AA34" s="2"/>
    </row>
    <row r="35" spans="1:24" s="2" customFormat="1" ht="12.75" customHeight="1">
      <c r="A35" s="7">
        <v>28</v>
      </c>
      <c r="B35" s="8" t="s">
        <v>102</v>
      </c>
      <c r="D35" s="3" t="s">
        <v>22</v>
      </c>
      <c r="E35" s="3">
        <v>12</v>
      </c>
      <c r="F35" s="3" t="s">
        <v>22</v>
      </c>
      <c r="G35" s="3" t="s">
        <v>22</v>
      </c>
      <c r="I35" s="25">
        <f t="shared" si="0"/>
        <v>9</v>
      </c>
      <c r="K35" s="5">
        <f t="shared" si="1"/>
        <v>5.525</v>
      </c>
      <c r="L35" s="26">
        <f t="shared" si="2"/>
        <v>1</v>
      </c>
      <c r="N35" s="20">
        <f t="shared" si="9"/>
        <v>0</v>
      </c>
      <c r="O35" s="20">
        <f t="shared" si="10"/>
        <v>9</v>
      </c>
      <c r="P35" s="20">
        <f t="shared" si="11"/>
        <v>0</v>
      </c>
      <c r="Q35" s="20">
        <f t="shared" si="12"/>
        <v>0</v>
      </c>
      <c r="S35" s="35"/>
      <c r="T35" s="35">
        <v>5.525</v>
      </c>
      <c r="U35" s="35"/>
      <c r="V35" s="35"/>
      <c r="W35" s="18">
        <f t="shared" si="8"/>
        <v>5.525</v>
      </c>
      <c r="X35" s="27">
        <f t="shared" si="7"/>
        <v>1</v>
      </c>
    </row>
    <row r="36" spans="1:24" s="2" customFormat="1" ht="12.75" customHeight="1">
      <c r="A36" s="7">
        <v>29</v>
      </c>
      <c r="B36" s="8" t="s">
        <v>62</v>
      </c>
      <c r="D36" s="3">
        <v>12</v>
      </c>
      <c r="E36" s="3" t="s">
        <v>22</v>
      </c>
      <c r="F36" s="3" t="s">
        <v>22</v>
      </c>
      <c r="G36" s="3" t="s">
        <v>22</v>
      </c>
      <c r="I36" s="25">
        <f t="shared" si="0"/>
        <v>9</v>
      </c>
      <c r="K36" s="5">
        <f t="shared" si="1"/>
        <v>5.84</v>
      </c>
      <c r="L36" s="26">
        <f t="shared" si="2"/>
        <v>1</v>
      </c>
      <c r="N36" s="20">
        <f t="shared" si="9"/>
        <v>9</v>
      </c>
      <c r="O36" s="20">
        <f t="shared" si="10"/>
        <v>0</v>
      </c>
      <c r="P36" s="20">
        <f t="shared" si="11"/>
        <v>0</v>
      </c>
      <c r="Q36" s="20">
        <f t="shared" si="12"/>
        <v>0</v>
      </c>
      <c r="S36" s="35">
        <v>5.84</v>
      </c>
      <c r="T36" s="35"/>
      <c r="U36" s="35"/>
      <c r="V36" s="35"/>
      <c r="W36" s="18">
        <f t="shared" si="8"/>
        <v>5.84</v>
      </c>
      <c r="X36" s="27">
        <f t="shared" si="7"/>
        <v>1</v>
      </c>
    </row>
    <row r="37" spans="1:27" ht="12.75">
      <c r="A37" s="7">
        <v>30</v>
      </c>
      <c r="B37" s="32" t="s">
        <v>124</v>
      </c>
      <c r="D37" s="3" t="s">
        <v>22</v>
      </c>
      <c r="E37" s="3" t="s">
        <v>22</v>
      </c>
      <c r="F37" s="33">
        <v>12</v>
      </c>
      <c r="G37" s="3" t="s">
        <v>22</v>
      </c>
      <c r="I37" s="25">
        <f t="shared" si="0"/>
        <v>9</v>
      </c>
      <c r="J37" s="2"/>
      <c r="K37" s="5">
        <f t="shared" si="1"/>
        <v>6.6930000000000005</v>
      </c>
      <c r="L37" s="26">
        <f t="shared" si="2"/>
        <v>1</v>
      </c>
      <c r="M37" s="2"/>
      <c r="N37" s="20">
        <f t="shared" si="9"/>
        <v>0</v>
      </c>
      <c r="O37" s="20">
        <f t="shared" si="10"/>
        <v>0</v>
      </c>
      <c r="P37" s="20">
        <f t="shared" si="11"/>
        <v>9</v>
      </c>
      <c r="Q37" s="20">
        <f t="shared" si="12"/>
        <v>0</v>
      </c>
      <c r="U37" s="39">
        <v>6.6930000000000005</v>
      </c>
      <c r="W37" s="18">
        <f t="shared" si="8"/>
        <v>6.6930000000000005</v>
      </c>
      <c r="X37" s="27">
        <f t="shared" si="7"/>
        <v>1</v>
      </c>
      <c r="Y37" s="2"/>
      <c r="Z37" s="2"/>
      <c r="AA37" s="2"/>
    </row>
    <row r="38" spans="1:27" ht="12.75">
      <c r="A38" s="7">
        <v>31</v>
      </c>
      <c r="B38" s="32" t="s">
        <v>119</v>
      </c>
      <c r="D38" s="3" t="s">
        <v>22</v>
      </c>
      <c r="E38" s="3" t="s">
        <v>22</v>
      </c>
      <c r="F38" s="33">
        <v>13</v>
      </c>
      <c r="G38" s="3" t="s">
        <v>22</v>
      </c>
      <c r="I38" s="25">
        <f t="shared" si="0"/>
        <v>8</v>
      </c>
      <c r="J38" s="2"/>
      <c r="K38" s="5">
        <f t="shared" si="1"/>
        <v>6.732</v>
      </c>
      <c r="L38" s="26">
        <f t="shared" si="2"/>
        <v>1</v>
      </c>
      <c r="M38" s="2"/>
      <c r="N38" s="20">
        <f t="shared" si="9"/>
        <v>0</v>
      </c>
      <c r="O38" s="20">
        <f t="shared" si="10"/>
        <v>0</v>
      </c>
      <c r="P38" s="20">
        <f t="shared" si="11"/>
        <v>8</v>
      </c>
      <c r="Q38" s="20">
        <f t="shared" si="12"/>
        <v>0</v>
      </c>
      <c r="U38" s="39">
        <v>6.732</v>
      </c>
      <c r="W38" s="18">
        <f t="shared" si="8"/>
        <v>6.732</v>
      </c>
      <c r="X38" s="27">
        <f t="shared" si="7"/>
        <v>1</v>
      </c>
      <c r="Y38" s="2"/>
      <c r="Z38" s="2"/>
      <c r="AA38" s="2"/>
    </row>
    <row r="39" spans="1:24" ht="12.75">
      <c r="A39" s="7">
        <v>32</v>
      </c>
      <c r="B39" s="32" t="s">
        <v>138</v>
      </c>
      <c r="D39" s="3" t="s">
        <v>22</v>
      </c>
      <c r="E39" s="3" t="s">
        <v>22</v>
      </c>
      <c r="F39" s="3" t="s">
        <v>22</v>
      </c>
      <c r="G39" s="33">
        <v>14</v>
      </c>
      <c r="I39" s="25">
        <f t="shared" si="0"/>
        <v>7</v>
      </c>
      <c r="J39" s="2"/>
      <c r="K39" s="5">
        <f t="shared" si="1"/>
        <v>5.7010000000000005</v>
      </c>
      <c r="L39" s="26">
        <f t="shared" si="2"/>
        <v>1</v>
      </c>
      <c r="M39" s="2"/>
      <c r="N39" s="20">
        <f t="shared" si="9"/>
        <v>0</v>
      </c>
      <c r="O39" s="20">
        <f t="shared" si="10"/>
        <v>0</v>
      </c>
      <c r="P39" s="20">
        <f t="shared" si="11"/>
        <v>0</v>
      </c>
      <c r="Q39" s="20">
        <f t="shared" si="12"/>
        <v>7</v>
      </c>
      <c r="V39">
        <v>5.7010000000000005</v>
      </c>
      <c r="W39" s="18">
        <f t="shared" si="8"/>
        <v>5.7010000000000005</v>
      </c>
      <c r="X39" s="27">
        <f t="shared" si="7"/>
        <v>1</v>
      </c>
    </row>
    <row r="40" spans="1:27" ht="12.75">
      <c r="A40" s="7">
        <v>33</v>
      </c>
      <c r="B40" s="32" t="s">
        <v>125</v>
      </c>
      <c r="D40" s="3" t="s">
        <v>22</v>
      </c>
      <c r="E40" s="3" t="s">
        <v>22</v>
      </c>
      <c r="F40" s="33">
        <v>14</v>
      </c>
      <c r="G40" s="3" t="s">
        <v>22</v>
      </c>
      <c r="I40" s="25">
        <f t="shared" si="0"/>
        <v>7</v>
      </c>
      <c r="J40" s="2"/>
      <c r="K40" s="5">
        <f t="shared" si="1"/>
        <v>7.104</v>
      </c>
      <c r="L40" s="26">
        <f t="shared" si="2"/>
        <v>1</v>
      </c>
      <c r="M40" s="2"/>
      <c r="N40" s="20">
        <f t="shared" si="9"/>
        <v>0</v>
      </c>
      <c r="O40" s="20">
        <f t="shared" si="10"/>
        <v>0</v>
      </c>
      <c r="P40" s="20">
        <f aca="true" t="shared" si="13" ref="P40:P53">IF(F40&lt;1,0,IF(F40&gt;20,0,21-F40))</f>
        <v>7</v>
      </c>
      <c r="Q40" s="20">
        <f t="shared" si="12"/>
        <v>0</v>
      </c>
      <c r="U40" s="39">
        <v>7.104</v>
      </c>
      <c r="W40" s="18">
        <f>MIN(R40:V40)</f>
        <v>7.104</v>
      </c>
      <c r="X40" s="27">
        <f t="shared" si="7"/>
        <v>1</v>
      </c>
      <c r="Y40" s="2"/>
      <c r="Z40" s="2"/>
      <c r="AA40" s="2"/>
    </row>
    <row r="41" spans="1:24" s="2" customFormat="1" ht="12.75">
      <c r="A41" s="7">
        <v>34</v>
      </c>
      <c r="B41" s="8" t="s">
        <v>32</v>
      </c>
      <c r="D41" s="3">
        <v>15</v>
      </c>
      <c r="E41" s="3" t="s">
        <v>22</v>
      </c>
      <c r="F41" s="3" t="s">
        <v>22</v>
      </c>
      <c r="G41" s="3" t="s">
        <v>22</v>
      </c>
      <c r="I41" s="25">
        <f t="shared" si="0"/>
        <v>6</v>
      </c>
      <c r="K41" s="5">
        <f t="shared" si="1"/>
        <v>6.06</v>
      </c>
      <c r="L41" s="26">
        <f t="shared" si="2"/>
        <v>1</v>
      </c>
      <c r="N41" s="20">
        <f t="shared" si="9"/>
        <v>6</v>
      </c>
      <c r="O41" s="20">
        <f t="shared" si="10"/>
        <v>0</v>
      </c>
      <c r="P41" s="20">
        <f t="shared" si="13"/>
        <v>0</v>
      </c>
      <c r="Q41" s="20">
        <f t="shared" si="12"/>
        <v>0</v>
      </c>
      <c r="S41" s="35">
        <v>6.06</v>
      </c>
      <c r="T41" s="35"/>
      <c r="U41" s="35"/>
      <c r="V41" s="35"/>
      <c r="W41" s="18">
        <f>MIN(R41:V41)</f>
        <v>6.06</v>
      </c>
      <c r="X41" s="27">
        <f t="shared" si="7"/>
        <v>1</v>
      </c>
    </row>
    <row r="42" spans="1:27" ht="12.75">
      <c r="A42" s="7">
        <v>35</v>
      </c>
      <c r="B42" s="32" t="s">
        <v>126</v>
      </c>
      <c r="D42" s="3" t="s">
        <v>22</v>
      </c>
      <c r="E42" s="3" t="s">
        <v>22</v>
      </c>
      <c r="F42" s="33">
        <v>15</v>
      </c>
      <c r="G42" s="3" t="s">
        <v>22</v>
      </c>
      <c r="I42" s="25">
        <f t="shared" si="0"/>
        <v>6</v>
      </c>
      <c r="J42" s="2"/>
      <c r="K42" s="5">
        <f t="shared" si="1"/>
        <v>7.249</v>
      </c>
      <c r="L42" s="26">
        <f t="shared" si="2"/>
        <v>1</v>
      </c>
      <c r="M42" s="2"/>
      <c r="N42" s="20">
        <f t="shared" si="9"/>
        <v>0</v>
      </c>
      <c r="O42" s="20">
        <f t="shared" si="10"/>
        <v>0</v>
      </c>
      <c r="P42" s="20">
        <f t="shared" si="13"/>
        <v>6</v>
      </c>
      <c r="Q42" s="20">
        <f t="shared" si="12"/>
        <v>0</v>
      </c>
      <c r="U42" s="39">
        <v>7.249</v>
      </c>
      <c r="W42" s="18">
        <f>MIN(R42:V42)</f>
        <v>7.249</v>
      </c>
      <c r="X42" s="27">
        <f t="shared" si="7"/>
        <v>1</v>
      </c>
      <c r="Y42" s="2"/>
      <c r="Z42" s="2"/>
      <c r="AA42" s="2"/>
    </row>
    <row r="43" spans="1:24" s="2" customFormat="1" ht="12.75" customHeight="1">
      <c r="A43" s="7">
        <v>36</v>
      </c>
      <c r="B43" s="8" t="s">
        <v>36</v>
      </c>
      <c r="D43" s="3">
        <v>16</v>
      </c>
      <c r="E43" s="3" t="s">
        <v>22</v>
      </c>
      <c r="F43" s="3" t="s">
        <v>22</v>
      </c>
      <c r="G43" s="3" t="s">
        <v>22</v>
      </c>
      <c r="I43" s="25">
        <f t="shared" si="0"/>
        <v>5</v>
      </c>
      <c r="K43" s="5">
        <f t="shared" si="1"/>
        <v>6.16</v>
      </c>
      <c r="L43" s="26">
        <f t="shared" si="2"/>
        <v>1</v>
      </c>
      <c r="N43" s="20">
        <f t="shared" si="9"/>
        <v>5</v>
      </c>
      <c r="O43" s="20">
        <f t="shared" si="10"/>
        <v>0</v>
      </c>
      <c r="P43" s="20">
        <f t="shared" si="13"/>
        <v>0</v>
      </c>
      <c r="Q43" s="20">
        <f t="shared" si="12"/>
        <v>0</v>
      </c>
      <c r="S43" s="35">
        <v>6.16</v>
      </c>
      <c r="T43" s="35"/>
      <c r="U43" s="35"/>
      <c r="V43" s="35"/>
      <c r="W43" s="18">
        <f>MIN(R43:V43)</f>
        <v>6.16</v>
      </c>
      <c r="X43" s="27">
        <f t="shared" si="7"/>
        <v>1</v>
      </c>
    </row>
    <row r="44" spans="1:27" ht="12.75">
      <c r="A44" s="7">
        <v>37</v>
      </c>
      <c r="B44" s="32" t="s">
        <v>127</v>
      </c>
      <c r="D44" s="3" t="s">
        <v>22</v>
      </c>
      <c r="E44" s="3" t="s">
        <v>22</v>
      </c>
      <c r="F44" s="33">
        <v>16</v>
      </c>
      <c r="G44" s="3" t="s">
        <v>22</v>
      </c>
      <c r="I44" s="25">
        <f t="shared" si="0"/>
        <v>5</v>
      </c>
      <c r="J44" s="2"/>
      <c r="K44" s="5">
        <f t="shared" si="1"/>
        <v>7.449000000000001</v>
      </c>
      <c r="L44" s="26">
        <f t="shared" si="2"/>
        <v>1</v>
      </c>
      <c r="M44" s="2"/>
      <c r="N44" s="20">
        <f t="shared" si="9"/>
        <v>0</v>
      </c>
      <c r="O44" s="20">
        <f t="shared" si="10"/>
        <v>0</v>
      </c>
      <c r="P44" s="20">
        <f t="shared" si="13"/>
        <v>5</v>
      </c>
      <c r="Q44" s="20">
        <f t="shared" si="12"/>
        <v>0</v>
      </c>
      <c r="U44" s="39">
        <v>7.449000000000001</v>
      </c>
      <c r="W44" s="18">
        <f>MIN(R44:V44)</f>
        <v>7.449000000000001</v>
      </c>
      <c r="X44" s="27">
        <f t="shared" si="7"/>
        <v>1</v>
      </c>
      <c r="Y44" s="2"/>
      <c r="Z44" s="2"/>
      <c r="AA44" s="2"/>
    </row>
    <row r="45" spans="1:24" ht="12.75">
      <c r="A45" s="7">
        <v>38</v>
      </c>
      <c r="B45" s="32" t="s">
        <v>135</v>
      </c>
      <c r="E45" s="3" t="s">
        <v>22</v>
      </c>
      <c r="F45" s="3" t="s">
        <v>22</v>
      </c>
      <c r="G45" s="33">
        <v>17</v>
      </c>
      <c r="I45" s="25">
        <f t="shared" si="0"/>
        <v>4</v>
      </c>
      <c r="J45" s="2"/>
      <c r="K45" s="5">
        <f t="shared" si="1"/>
        <v>6.034</v>
      </c>
      <c r="L45" s="26">
        <f t="shared" si="2"/>
        <v>1</v>
      </c>
      <c r="M45" s="2"/>
      <c r="N45" s="20">
        <f t="shared" si="9"/>
        <v>0</v>
      </c>
      <c r="O45" s="20">
        <f t="shared" si="10"/>
        <v>0</v>
      </c>
      <c r="P45" s="20">
        <f t="shared" si="13"/>
        <v>0</v>
      </c>
      <c r="Q45" s="20">
        <f t="shared" si="12"/>
        <v>4</v>
      </c>
      <c r="V45">
        <v>6.034</v>
      </c>
      <c r="W45" s="18">
        <f t="shared" si="8"/>
        <v>6.034</v>
      </c>
      <c r="X45" s="27">
        <f t="shared" si="7"/>
        <v>1</v>
      </c>
    </row>
    <row r="46" spans="1:24" s="2" customFormat="1" ht="12.75" customHeight="1">
      <c r="A46" s="7">
        <v>39</v>
      </c>
      <c r="B46" s="8" t="s">
        <v>63</v>
      </c>
      <c r="D46" s="3">
        <v>17</v>
      </c>
      <c r="E46" s="3" t="s">
        <v>22</v>
      </c>
      <c r="F46" s="3" t="s">
        <v>22</v>
      </c>
      <c r="G46" s="3" t="s">
        <v>22</v>
      </c>
      <c r="I46" s="25">
        <f t="shared" si="0"/>
        <v>4</v>
      </c>
      <c r="K46" s="5">
        <f t="shared" si="1"/>
        <v>6.26</v>
      </c>
      <c r="L46" s="26">
        <f t="shared" si="2"/>
        <v>1</v>
      </c>
      <c r="N46" s="20">
        <f t="shared" si="9"/>
        <v>4</v>
      </c>
      <c r="O46" s="20">
        <f t="shared" si="10"/>
        <v>0</v>
      </c>
      <c r="P46" s="20">
        <f t="shared" si="13"/>
        <v>0</v>
      </c>
      <c r="Q46" s="20">
        <f t="shared" si="12"/>
        <v>0</v>
      </c>
      <c r="S46" s="35">
        <v>6.26</v>
      </c>
      <c r="T46" s="35"/>
      <c r="U46" s="35"/>
      <c r="V46" s="35"/>
      <c r="W46" s="18">
        <f aca="true" t="shared" si="14" ref="W46:W53">MIN(R46:V46)</f>
        <v>6.26</v>
      </c>
      <c r="X46" s="27">
        <f t="shared" si="7"/>
        <v>1</v>
      </c>
    </row>
    <row r="47" spans="1:27" ht="12.75">
      <c r="A47" s="7">
        <v>40</v>
      </c>
      <c r="B47" s="32" t="s">
        <v>122</v>
      </c>
      <c r="D47" s="3" t="s">
        <v>22</v>
      </c>
      <c r="E47" s="3" t="s">
        <v>22</v>
      </c>
      <c r="F47" s="33">
        <v>17</v>
      </c>
      <c r="G47" s="3" t="s">
        <v>22</v>
      </c>
      <c r="I47" s="25">
        <f t="shared" si="0"/>
        <v>4</v>
      </c>
      <c r="J47" s="2"/>
      <c r="K47" s="5">
        <f t="shared" si="1"/>
        <v>7.821000000000001</v>
      </c>
      <c r="L47" s="26">
        <f t="shared" si="2"/>
        <v>1</v>
      </c>
      <c r="M47" s="2"/>
      <c r="N47" s="20">
        <f t="shared" si="9"/>
        <v>0</v>
      </c>
      <c r="O47" s="20">
        <f t="shared" si="10"/>
        <v>0</v>
      </c>
      <c r="P47" s="20">
        <f t="shared" si="13"/>
        <v>4</v>
      </c>
      <c r="Q47" s="20">
        <f t="shared" si="12"/>
        <v>0</v>
      </c>
      <c r="U47" s="39">
        <v>7.821000000000001</v>
      </c>
      <c r="W47" s="18">
        <f t="shared" si="14"/>
        <v>7.821000000000001</v>
      </c>
      <c r="X47" s="27">
        <f t="shared" si="7"/>
        <v>1</v>
      </c>
      <c r="Y47" s="2"/>
      <c r="Z47" s="2"/>
      <c r="AA47" s="2"/>
    </row>
    <row r="48" spans="1:24" s="2" customFormat="1" ht="12.75" customHeight="1">
      <c r="A48" s="7">
        <v>41</v>
      </c>
      <c r="B48" s="8" t="s">
        <v>104</v>
      </c>
      <c r="D48" s="3" t="s">
        <v>22</v>
      </c>
      <c r="E48" s="3">
        <v>18</v>
      </c>
      <c r="F48" s="3" t="s">
        <v>22</v>
      </c>
      <c r="G48" s="3" t="s">
        <v>22</v>
      </c>
      <c r="I48" s="25">
        <f t="shared" si="0"/>
        <v>3</v>
      </c>
      <c r="K48" s="5">
        <f t="shared" si="1"/>
        <v>5.711</v>
      </c>
      <c r="L48" s="26">
        <f t="shared" si="2"/>
        <v>1</v>
      </c>
      <c r="N48" s="20">
        <f t="shared" si="9"/>
        <v>0</v>
      </c>
      <c r="O48" s="20">
        <f t="shared" si="10"/>
        <v>3</v>
      </c>
      <c r="P48" s="20">
        <f t="shared" si="13"/>
        <v>0</v>
      </c>
      <c r="Q48" s="20">
        <f t="shared" si="12"/>
        <v>0</v>
      </c>
      <c r="S48" s="35"/>
      <c r="T48" s="35">
        <v>5.711</v>
      </c>
      <c r="U48" s="35"/>
      <c r="V48" s="35"/>
      <c r="W48" s="18">
        <f t="shared" si="14"/>
        <v>5.711</v>
      </c>
      <c r="X48" s="27">
        <f t="shared" si="7"/>
        <v>1</v>
      </c>
    </row>
    <row r="49" spans="1:24" s="2" customFormat="1" ht="12.75" customHeight="1">
      <c r="A49" s="7">
        <v>42</v>
      </c>
      <c r="B49" s="8" t="s">
        <v>64</v>
      </c>
      <c r="D49" s="3">
        <v>18</v>
      </c>
      <c r="E49" s="3" t="s">
        <v>22</v>
      </c>
      <c r="F49" s="3" t="s">
        <v>22</v>
      </c>
      <c r="G49" s="3" t="s">
        <v>22</v>
      </c>
      <c r="I49" s="25">
        <f t="shared" si="0"/>
        <v>3</v>
      </c>
      <c r="K49" s="5">
        <f t="shared" si="1"/>
        <v>6.38</v>
      </c>
      <c r="L49" s="26">
        <f t="shared" si="2"/>
        <v>1</v>
      </c>
      <c r="N49" s="20">
        <f t="shared" si="9"/>
        <v>3</v>
      </c>
      <c r="O49" s="20">
        <f t="shared" si="10"/>
        <v>0</v>
      </c>
      <c r="P49" s="20">
        <f t="shared" si="13"/>
        <v>0</v>
      </c>
      <c r="Q49" s="20">
        <f t="shared" si="12"/>
        <v>0</v>
      </c>
      <c r="S49" s="35">
        <v>6.38</v>
      </c>
      <c r="T49" s="35"/>
      <c r="U49" s="35"/>
      <c r="V49" s="35"/>
      <c r="W49" s="18">
        <f t="shared" si="14"/>
        <v>6.38</v>
      </c>
      <c r="X49" s="27">
        <f t="shared" si="7"/>
        <v>1</v>
      </c>
    </row>
    <row r="50" spans="1:24" s="2" customFormat="1" ht="12.75" customHeight="1">
      <c r="A50" s="7">
        <v>43</v>
      </c>
      <c r="B50" s="8" t="s">
        <v>105</v>
      </c>
      <c r="D50" s="3" t="s">
        <v>22</v>
      </c>
      <c r="E50" s="3">
        <v>19</v>
      </c>
      <c r="F50" s="3" t="s">
        <v>22</v>
      </c>
      <c r="G50" s="3" t="s">
        <v>22</v>
      </c>
      <c r="I50" s="25">
        <f t="shared" si="0"/>
        <v>2</v>
      </c>
      <c r="K50" s="5">
        <f t="shared" si="1"/>
        <v>5.898</v>
      </c>
      <c r="L50" s="26">
        <f t="shared" si="2"/>
        <v>1</v>
      </c>
      <c r="N50" s="20">
        <f t="shared" si="9"/>
        <v>0</v>
      </c>
      <c r="O50" s="20">
        <f t="shared" si="10"/>
        <v>2</v>
      </c>
      <c r="P50" s="20">
        <f t="shared" si="13"/>
        <v>0</v>
      </c>
      <c r="Q50" s="20">
        <f t="shared" si="12"/>
        <v>0</v>
      </c>
      <c r="S50" s="35"/>
      <c r="T50" s="35">
        <v>5.898</v>
      </c>
      <c r="U50" s="35"/>
      <c r="V50" s="35"/>
      <c r="W50" s="18">
        <f t="shared" si="14"/>
        <v>5.898</v>
      </c>
      <c r="X50" s="27">
        <f t="shared" si="7"/>
        <v>1</v>
      </c>
    </row>
    <row r="51" spans="1:24" s="2" customFormat="1" ht="12.75" customHeight="1">
      <c r="A51" s="7">
        <v>44</v>
      </c>
      <c r="B51" s="8" t="s">
        <v>23</v>
      </c>
      <c r="D51" s="3">
        <v>19</v>
      </c>
      <c r="E51" s="3" t="s">
        <v>22</v>
      </c>
      <c r="F51" s="3" t="s">
        <v>22</v>
      </c>
      <c r="G51" s="3" t="s">
        <v>22</v>
      </c>
      <c r="I51" s="25">
        <f t="shared" si="0"/>
        <v>2</v>
      </c>
      <c r="K51" s="5">
        <f t="shared" si="1"/>
        <v>6.53</v>
      </c>
      <c r="L51" s="26">
        <f t="shared" si="2"/>
        <v>1</v>
      </c>
      <c r="N51" s="20">
        <f t="shared" si="9"/>
        <v>2</v>
      </c>
      <c r="O51" s="20">
        <f t="shared" si="10"/>
        <v>0</v>
      </c>
      <c r="P51" s="20">
        <f t="shared" si="13"/>
        <v>0</v>
      </c>
      <c r="Q51" s="20">
        <f t="shared" si="12"/>
        <v>0</v>
      </c>
      <c r="S51" s="35">
        <v>6.53</v>
      </c>
      <c r="T51" s="35"/>
      <c r="U51" s="35"/>
      <c r="V51" s="35"/>
      <c r="W51" s="18">
        <f t="shared" si="14"/>
        <v>6.53</v>
      </c>
      <c r="X51" s="27">
        <f t="shared" si="7"/>
        <v>1</v>
      </c>
    </row>
    <row r="52" spans="1:24" s="2" customFormat="1" ht="12.75">
      <c r="A52" s="7">
        <v>45</v>
      </c>
      <c r="B52" s="8" t="s">
        <v>75</v>
      </c>
      <c r="D52" s="3" t="s">
        <v>22</v>
      </c>
      <c r="E52" s="3">
        <v>20</v>
      </c>
      <c r="F52" s="3" t="s">
        <v>22</v>
      </c>
      <c r="G52" s="3" t="s">
        <v>22</v>
      </c>
      <c r="I52" s="25">
        <f t="shared" si="0"/>
        <v>1</v>
      </c>
      <c r="K52" s="5">
        <f t="shared" si="1"/>
        <v>5.9190000000000005</v>
      </c>
      <c r="L52" s="26">
        <f t="shared" si="2"/>
        <v>1</v>
      </c>
      <c r="N52" s="20">
        <f t="shared" si="9"/>
        <v>0</v>
      </c>
      <c r="O52" s="20">
        <f t="shared" si="10"/>
        <v>1</v>
      </c>
      <c r="P52" s="20">
        <f t="shared" si="13"/>
        <v>0</v>
      </c>
      <c r="Q52" s="20">
        <f t="shared" si="12"/>
        <v>0</v>
      </c>
      <c r="S52" s="35"/>
      <c r="T52" s="35">
        <v>5.9190000000000005</v>
      </c>
      <c r="U52" s="35"/>
      <c r="V52" s="35"/>
      <c r="W52" s="18">
        <f t="shared" si="14"/>
        <v>5.9190000000000005</v>
      </c>
      <c r="X52" s="27">
        <f t="shared" si="7"/>
        <v>1</v>
      </c>
    </row>
    <row r="53" spans="1:24" s="2" customFormat="1" ht="12.75" customHeight="1">
      <c r="A53" s="7">
        <v>46</v>
      </c>
      <c r="B53" s="8" t="s">
        <v>65</v>
      </c>
      <c r="D53" s="3">
        <v>20</v>
      </c>
      <c r="E53" s="3" t="s">
        <v>22</v>
      </c>
      <c r="F53" s="3" t="s">
        <v>22</v>
      </c>
      <c r="G53" s="3" t="s">
        <v>22</v>
      </c>
      <c r="I53" s="25">
        <f t="shared" si="0"/>
        <v>1</v>
      </c>
      <c r="K53" s="5">
        <f t="shared" si="1"/>
        <v>6.64</v>
      </c>
      <c r="L53" s="26">
        <f t="shared" si="2"/>
        <v>1</v>
      </c>
      <c r="N53" s="20">
        <f t="shared" si="9"/>
        <v>1</v>
      </c>
      <c r="O53" s="20">
        <f t="shared" si="10"/>
        <v>0</v>
      </c>
      <c r="P53" s="20">
        <f t="shared" si="13"/>
        <v>0</v>
      </c>
      <c r="Q53" s="20">
        <f t="shared" si="12"/>
        <v>0</v>
      </c>
      <c r="S53" s="35">
        <v>6.64</v>
      </c>
      <c r="T53" s="35"/>
      <c r="U53" s="35"/>
      <c r="V53" s="35"/>
      <c r="W53" s="18">
        <f t="shared" si="14"/>
        <v>6.64</v>
      </c>
      <c r="X53" s="27">
        <f t="shared" si="7"/>
        <v>1</v>
      </c>
    </row>
    <row r="54" spans="9:24" ht="12.75">
      <c r="I54" s="25"/>
      <c r="J54" s="2"/>
      <c r="K54" s="5"/>
      <c r="L54" s="26"/>
      <c r="M54" s="2"/>
      <c r="N54" s="20"/>
      <c r="O54" s="20"/>
      <c r="P54" s="20"/>
      <c r="Q54" s="20"/>
      <c r="V54"/>
      <c r="W54" s="18"/>
      <c r="X54" s="27"/>
    </row>
    <row r="55" spans="9:24" ht="12.75">
      <c r="I55" s="25"/>
      <c r="J55" s="2"/>
      <c r="K55" s="5"/>
      <c r="L55" s="26"/>
      <c r="M55" s="2"/>
      <c r="N55" s="20"/>
      <c r="O55" s="20"/>
      <c r="P55" s="20"/>
      <c r="Q55" s="20"/>
      <c r="V55"/>
      <c r="W55" s="18"/>
      <c r="X55" s="27"/>
    </row>
    <row r="56" spans="9:24" ht="12.75">
      <c r="I56" s="25"/>
      <c r="J56" s="2"/>
      <c r="K56" s="5"/>
      <c r="L56" s="26"/>
      <c r="M56" s="2"/>
      <c r="N56" s="20"/>
      <c r="O56" s="20"/>
      <c r="P56" s="20"/>
      <c r="Q56" s="20"/>
      <c r="V56"/>
      <c r="W56" s="18"/>
      <c r="X56" s="27"/>
    </row>
    <row r="57" spans="9:24" ht="12.75">
      <c r="I57" s="25"/>
      <c r="J57" s="2"/>
      <c r="K57" s="5"/>
      <c r="L57" s="26"/>
      <c r="M57" s="2"/>
      <c r="N57" s="20"/>
      <c r="O57" s="20"/>
      <c r="P57" s="20"/>
      <c r="Q57" s="20"/>
      <c r="V57"/>
      <c r="W57" s="18"/>
      <c r="X57" s="27"/>
    </row>
    <row r="58" spans="9:24" ht="12.75">
      <c r="I58" s="25"/>
      <c r="J58" s="2"/>
      <c r="K58" s="5"/>
      <c r="L58" s="26"/>
      <c r="M58" s="2"/>
      <c r="N58" s="20"/>
      <c r="O58" s="20"/>
      <c r="P58" s="20"/>
      <c r="Q58" s="20"/>
      <c r="V58"/>
      <c r="W58" s="18"/>
      <c r="X58" s="27"/>
    </row>
    <row r="59" spans="9:24" ht="12.75">
      <c r="I59" s="25"/>
      <c r="J59" s="2"/>
      <c r="K59" s="5"/>
      <c r="L59" s="26"/>
      <c r="M59" s="2"/>
      <c r="N59" s="20"/>
      <c r="O59" s="20"/>
      <c r="P59" s="20"/>
      <c r="Q59" s="20"/>
      <c r="V59"/>
      <c r="W59" s="18"/>
      <c r="X59" s="27"/>
    </row>
    <row r="60" spans="9:24" ht="12.75">
      <c r="I60" s="25"/>
      <c r="J60" s="2"/>
      <c r="K60" s="5"/>
      <c r="L60" s="26"/>
      <c r="M60" s="2"/>
      <c r="N60" s="20"/>
      <c r="O60" s="20"/>
      <c r="P60" s="20"/>
      <c r="Q60" s="20"/>
      <c r="V60"/>
      <c r="W60" s="18"/>
      <c r="X60" s="27"/>
    </row>
    <row r="61" spans="9:24" ht="12.75">
      <c r="I61" s="25"/>
      <c r="J61" s="2"/>
      <c r="K61" s="5"/>
      <c r="L61" s="26"/>
      <c r="M61" s="2"/>
      <c r="N61" s="20"/>
      <c r="O61" s="20"/>
      <c r="P61" s="20"/>
      <c r="Q61" s="20"/>
      <c r="V61"/>
      <c r="W61" s="18"/>
      <c r="X61" s="27"/>
    </row>
    <row r="62" spans="9:24" ht="12.75">
      <c r="I62" s="25"/>
      <c r="J62" s="2"/>
      <c r="K62" s="5"/>
      <c r="L62" s="26"/>
      <c r="M62" s="2"/>
      <c r="N62" s="20"/>
      <c r="O62" s="20"/>
      <c r="P62" s="20"/>
      <c r="Q62" s="20"/>
      <c r="V62"/>
      <c r="W62" s="18"/>
      <c r="X62" s="27"/>
    </row>
    <row r="63" spans="9:24" ht="12.75">
      <c r="I63" s="25"/>
      <c r="J63" s="2"/>
      <c r="K63" s="5"/>
      <c r="L63" s="26"/>
      <c r="M63" s="2"/>
      <c r="N63" s="20"/>
      <c r="O63" s="20"/>
      <c r="P63" s="20"/>
      <c r="Q63" s="20"/>
      <c r="V63"/>
      <c r="W63" s="18"/>
      <c r="X63" s="27"/>
    </row>
    <row r="64" spans="9:24" ht="12.75">
      <c r="I64" s="25"/>
      <c r="J64" s="2"/>
      <c r="K64" s="5"/>
      <c r="L64" s="26"/>
      <c r="M64" s="2"/>
      <c r="N64" s="20"/>
      <c r="O64" s="20"/>
      <c r="P64" s="20"/>
      <c r="Q64" s="20"/>
      <c r="V64"/>
      <c r="W64" s="18"/>
      <c r="X64" s="27"/>
    </row>
    <row r="65" spans="9:24" ht="12.75">
      <c r="I65" s="25"/>
      <c r="J65" s="2"/>
      <c r="K65" s="5"/>
      <c r="L65" s="26"/>
      <c r="M65" s="2"/>
      <c r="N65" s="20"/>
      <c r="O65" s="20"/>
      <c r="P65" s="20"/>
      <c r="Q65" s="20"/>
      <c r="V65"/>
      <c r="W65" s="18"/>
      <c r="X65" s="27"/>
    </row>
    <row r="66" spans="9:24" ht="12.75">
      <c r="I66" s="25"/>
      <c r="J66" s="2"/>
      <c r="K66" s="5"/>
      <c r="L66" s="26"/>
      <c r="M66" s="2"/>
      <c r="N66" s="20"/>
      <c r="O66" s="20"/>
      <c r="P66" s="20"/>
      <c r="Q66" s="20"/>
      <c r="V66"/>
      <c r="W66" s="18"/>
      <c r="X66" s="27"/>
    </row>
    <row r="67" spans="9:24" ht="12.75">
      <c r="I67" s="25"/>
      <c r="J67" s="2"/>
      <c r="K67" s="5"/>
      <c r="L67" s="26"/>
      <c r="M67" s="2"/>
      <c r="N67" s="20"/>
      <c r="O67" s="20"/>
      <c r="P67" s="20"/>
      <c r="Q67" s="20"/>
      <c r="V67"/>
      <c r="W67" s="18"/>
      <c r="X67" s="27"/>
    </row>
    <row r="68" spans="1:24" s="2" customFormat="1" ht="12.75" customHeight="1">
      <c r="A68" s="7"/>
      <c r="B68" s="8"/>
      <c r="D68" s="3" t="s">
        <v>22</v>
      </c>
      <c r="E68" s="3" t="s">
        <v>22</v>
      </c>
      <c r="F68" s="3" t="s">
        <v>22</v>
      </c>
      <c r="G68" s="3" t="s">
        <v>22</v>
      </c>
      <c r="I68" s="25">
        <f t="shared" si="0"/>
        <v>0</v>
      </c>
      <c r="K68" s="5">
        <f aca="true" t="shared" si="15" ref="K68:K74">W68</f>
        <v>0</v>
      </c>
      <c r="L68" s="26">
        <f aca="true" t="shared" si="16" ref="L68:L74">COUNTA(S68:V68)</f>
        <v>0</v>
      </c>
      <c r="N68" s="20">
        <f aca="true" t="shared" si="17" ref="N68:Q74">IF(D68&lt;1,0,IF(D68&gt;20,0,21-D68))</f>
        <v>0</v>
      </c>
      <c r="O68" s="20">
        <f t="shared" si="17"/>
        <v>0</v>
      </c>
      <c r="P68" s="20">
        <f t="shared" si="17"/>
        <v>0</v>
      </c>
      <c r="Q68" s="20">
        <f t="shared" si="17"/>
        <v>0</v>
      </c>
      <c r="S68" s="35"/>
      <c r="T68" s="35"/>
      <c r="U68" s="35"/>
      <c r="V68" s="35"/>
      <c r="W68" s="18">
        <f aca="true" t="shared" si="18" ref="W68:W74">MIN(R68:V68)</f>
        <v>0</v>
      </c>
      <c r="X68" s="27">
        <f aca="true" t="shared" si="19" ref="X68:X74">COUNTA(S68:V68)</f>
        <v>0</v>
      </c>
    </row>
    <row r="69" spans="1:24" s="2" customFormat="1" ht="12.75" customHeight="1">
      <c r="A69" s="7"/>
      <c r="B69" s="8"/>
      <c r="D69" s="3" t="s">
        <v>22</v>
      </c>
      <c r="E69" s="3" t="s">
        <v>22</v>
      </c>
      <c r="F69" s="3" t="s">
        <v>22</v>
      </c>
      <c r="G69" s="3" t="s">
        <v>22</v>
      </c>
      <c r="I69" s="25">
        <f t="shared" si="0"/>
        <v>0</v>
      </c>
      <c r="K69" s="5">
        <f t="shared" si="15"/>
        <v>0</v>
      </c>
      <c r="L69" s="26">
        <f t="shared" si="16"/>
        <v>0</v>
      </c>
      <c r="N69" s="20">
        <f t="shared" si="17"/>
        <v>0</v>
      </c>
      <c r="O69" s="20">
        <f t="shared" si="17"/>
        <v>0</v>
      </c>
      <c r="P69" s="20">
        <f t="shared" si="17"/>
        <v>0</v>
      </c>
      <c r="Q69" s="20">
        <f t="shared" si="17"/>
        <v>0</v>
      </c>
      <c r="S69" s="35"/>
      <c r="T69" s="35"/>
      <c r="U69" s="35"/>
      <c r="V69" s="35"/>
      <c r="W69" s="18">
        <f t="shared" si="18"/>
        <v>0</v>
      </c>
      <c r="X69" s="27">
        <f t="shared" si="19"/>
        <v>0</v>
      </c>
    </row>
    <row r="70" spans="1:24" s="2" customFormat="1" ht="12.75" customHeight="1">
      <c r="A70" s="7"/>
      <c r="B70" s="8"/>
      <c r="D70" s="3" t="s">
        <v>22</v>
      </c>
      <c r="E70" s="3" t="s">
        <v>22</v>
      </c>
      <c r="F70" s="3" t="s">
        <v>22</v>
      </c>
      <c r="G70" s="3" t="s">
        <v>22</v>
      </c>
      <c r="I70" s="25">
        <f t="shared" si="0"/>
        <v>0</v>
      </c>
      <c r="K70" s="5">
        <f t="shared" si="15"/>
        <v>0</v>
      </c>
      <c r="L70" s="26">
        <f t="shared" si="16"/>
        <v>0</v>
      </c>
      <c r="N70" s="20">
        <f t="shared" si="17"/>
        <v>0</v>
      </c>
      <c r="O70" s="20">
        <f t="shared" si="17"/>
        <v>0</v>
      </c>
      <c r="P70" s="20">
        <f t="shared" si="17"/>
        <v>0</v>
      </c>
      <c r="Q70" s="20">
        <f t="shared" si="17"/>
        <v>0</v>
      </c>
      <c r="S70" s="35"/>
      <c r="T70" s="35"/>
      <c r="U70" s="35"/>
      <c r="V70" s="35"/>
      <c r="W70" s="18">
        <f t="shared" si="18"/>
        <v>0</v>
      </c>
      <c r="X70" s="27">
        <f t="shared" si="19"/>
        <v>0</v>
      </c>
    </row>
    <row r="71" spans="1:24" s="2" customFormat="1" ht="12.75" customHeight="1">
      <c r="A71" s="7"/>
      <c r="B71" s="8"/>
      <c r="D71" s="3" t="s">
        <v>22</v>
      </c>
      <c r="E71" s="3" t="s">
        <v>22</v>
      </c>
      <c r="F71" s="3" t="s">
        <v>22</v>
      </c>
      <c r="G71" s="3" t="s">
        <v>22</v>
      </c>
      <c r="I71" s="25">
        <f t="shared" si="0"/>
        <v>0</v>
      </c>
      <c r="K71" s="5">
        <f t="shared" si="15"/>
        <v>0</v>
      </c>
      <c r="L71" s="26">
        <f t="shared" si="16"/>
        <v>0</v>
      </c>
      <c r="N71" s="20">
        <f t="shared" si="17"/>
        <v>0</v>
      </c>
      <c r="O71" s="20">
        <f t="shared" si="17"/>
        <v>0</v>
      </c>
      <c r="P71" s="20">
        <f t="shared" si="17"/>
        <v>0</v>
      </c>
      <c r="Q71" s="20">
        <f t="shared" si="17"/>
        <v>0</v>
      </c>
      <c r="S71" s="35"/>
      <c r="T71" s="35"/>
      <c r="U71" s="35"/>
      <c r="V71" s="35"/>
      <c r="W71" s="18">
        <f t="shared" si="18"/>
        <v>0</v>
      </c>
      <c r="X71" s="27">
        <f t="shared" si="19"/>
        <v>0</v>
      </c>
    </row>
    <row r="72" spans="1:24" s="2" customFormat="1" ht="12.75" customHeight="1">
      <c r="A72" s="7"/>
      <c r="B72" s="8"/>
      <c r="D72" s="3" t="s">
        <v>22</v>
      </c>
      <c r="E72" s="3" t="s">
        <v>22</v>
      </c>
      <c r="F72" s="3" t="s">
        <v>22</v>
      </c>
      <c r="G72" s="3" t="s">
        <v>22</v>
      </c>
      <c r="I72" s="25">
        <f>LARGE($N72:$Q72,1)+LARGE($N72:$Q72,2)+LARGE($N72:$Q72,3)</f>
        <v>0</v>
      </c>
      <c r="K72" s="5">
        <f t="shared" si="15"/>
        <v>0</v>
      </c>
      <c r="L72" s="26">
        <f t="shared" si="16"/>
        <v>0</v>
      </c>
      <c r="N72" s="20">
        <f t="shared" si="17"/>
        <v>0</v>
      </c>
      <c r="O72" s="20">
        <f t="shared" si="17"/>
        <v>0</v>
      </c>
      <c r="P72" s="20">
        <f t="shared" si="17"/>
        <v>0</v>
      </c>
      <c r="Q72" s="20">
        <f t="shared" si="17"/>
        <v>0</v>
      </c>
      <c r="S72" s="35"/>
      <c r="T72" s="35"/>
      <c r="U72" s="35"/>
      <c r="V72" s="35"/>
      <c r="W72" s="18">
        <f t="shared" si="18"/>
        <v>0</v>
      </c>
      <c r="X72" s="27">
        <f t="shared" si="19"/>
        <v>0</v>
      </c>
    </row>
    <row r="73" spans="1:24" s="2" customFormat="1" ht="12.75" customHeight="1">
      <c r="A73" s="7"/>
      <c r="B73" s="8"/>
      <c r="D73" s="3" t="s">
        <v>22</v>
      </c>
      <c r="E73" s="3" t="s">
        <v>22</v>
      </c>
      <c r="F73" s="3" t="s">
        <v>22</v>
      </c>
      <c r="G73" s="3" t="s">
        <v>22</v>
      </c>
      <c r="I73" s="25">
        <f>LARGE($N73:$Q73,1)+LARGE($N73:$Q73,2)+LARGE($N73:$Q73,3)</f>
        <v>0</v>
      </c>
      <c r="K73" s="5">
        <f t="shared" si="15"/>
        <v>0</v>
      </c>
      <c r="L73" s="26">
        <f t="shared" si="16"/>
        <v>0</v>
      </c>
      <c r="N73" s="20">
        <f t="shared" si="17"/>
        <v>0</v>
      </c>
      <c r="O73" s="20">
        <f t="shared" si="17"/>
        <v>0</v>
      </c>
      <c r="P73" s="20">
        <f t="shared" si="17"/>
        <v>0</v>
      </c>
      <c r="Q73" s="20">
        <f t="shared" si="17"/>
        <v>0</v>
      </c>
      <c r="S73" s="35"/>
      <c r="T73" s="35"/>
      <c r="U73" s="35"/>
      <c r="V73" s="35"/>
      <c r="W73" s="18">
        <f t="shared" si="18"/>
        <v>0</v>
      </c>
      <c r="X73" s="27">
        <f t="shared" si="19"/>
        <v>0</v>
      </c>
    </row>
    <row r="74" spans="9:27" ht="12.75">
      <c r="I74" s="25">
        <f>LARGE($N74:$Q74,1)+LARGE($N74:$Q74,2)+LARGE($N74:$Q74,3)</f>
        <v>0</v>
      </c>
      <c r="J74" s="2"/>
      <c r="K74" s="5">
        <f t="shared" si="15"/>
        <v>0</v>
      </c>
      <c r="L74" s="26">
        <f t="shared" si="16"/>
        <v>0</v>
      </c>
      <c r="M74" s="2"/>
      <c r="N74" s="20">
        <f t="shared" si="17"/>
        <v>0</v>
      </c>
      <c r="O74" s="20">
        <f t="shared" si="17"/>
        <v>0</v>
      </c>
      <c r="P74" s="20">
        <f t="shared" si="17"/>
        <v>0</v>
      </c>
      <c r="Q74" s="20">
        <f t="shared" si="17"/>
        <v>0</v>
      </c>
      <c r="W74" s="18">
        <f t="shared" si="18"/>
        <v>0</v>
      </c>
      <c r="X74" s="27">
        <f t="shared" si="19"/>
        <v>0</v>
      </c>
      <c r="Y74" s="2"/>
      <c r="Z74" s="2"/>
      <c r="AA74" s="2"/>
    </row>
  </sheetData>
  <conditionalFormatting sqref="C1:C6 P1:P4 P5:Q6 N1:O6 C8:C19 C21:C40">
    <cfRule type="cellIs" priority="1" dxfId="0" operator="equal" stopIfTrue="1">
      <formula>0</formula>
    </cfRule>
  </conditionalFormatting>
  <conditionalFormatting sqref="D1:G6 F45:F46 G66 H21:H40 G62:G63 G23:G47 G54 F48:G53 F43 F41 F8:F39 D8:E19 G8:H19 G20:G21 D21:E55 D20">
    <cfRule type="cellIs" priority="2" dxfId="0" operator="equal" stopIfTrue="1">
      <formula>"-"</formula>
    </cfRule>
  </conditionalFormatting>
  <conditionalFormatting sqref="L8:L19 L21:L7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AA8:AA55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" sqref="B9"/>
    </sheetView>
  </sheetViews>
  <sheetFormatPr defaultColWidth="11.421875" defaultRowHeight="12.75"/>
  <cols>
    <col min="1" max="1" width="4.421875" style="0" customWidth="1"/>
    <col min="2" max="2" width="23.57421875" style="0" bestFit="1" customWidth="1"/>
    <col min="3" max="3" width="1.28515625" style="0" customWidth="1"/>
    <col min="4" max="6" width="12.7109375" style="0" customWidth="1"/>
    <col min="7" max="7" width="12.7109375" style="33" customWidth="1"/>
    <col min="8" max="8" width="1.28515625" style="0" customWidth="1"/>
    <col min="9" max="9" width="8.421875" style="0" customWidth="1"/>
    <col min="10" max="10" width="1.28515625" style="0" customWidth="1"/>
    <col min="11" max="11" width="7.00390625" style="0" customWidth="1"/>
    <col min="12" max="12" width="2.7109375" style="0" customWidth="1"/>
    <col min="13" max="13" width="49.28125" style="0" customWidth="1"/>
    <col min="14" max="14" width="2.8515625" style="0" customWidth="1"/>
    <col min="15" max="17" width="2.421875" style="0" customWidth="1"/>
    <col min="18" max="18" width="1.8515625" style="0" customWidth="1"/>
    <col min="19" max="22" width="5.7109375" style="0" customWidth="1"/>
    <col min="23" max="23" width="13.140625" style="0" customWidth="1"/>
  </cols>
  <sheetData>
    <row r="1" spans="1:24" s="2" customFormat="1" ht="12.75" customHeight="1">
      <c r="A1" s="1"/>
      <c r="D1" s="3"/>
      <c r="E1" s="3"/>
      <c r="F1" s="3"/>
      <c r="G1" s="3"/>
      <c r="I1" s="4"/>
      <c r="K1" s="5"/>
      <c r="N1" s="3"/>
      <c r="O1" s="3"/>
      <c r="P1" s="3"/>
      <c r="Q1" s="3"/>
      <c r="W1" s="6"/>
      <c r="X1" s="6"/>
    </row>
    <row r="2" spans="1:24" s="8" customFormat="1" ht="12.75" customHeight="1">
      <c r="A2" s="7"/>
      <c r="D2" s="9" t="s">
        <v>0</v>
      </c>
      <c r="E2" s="10"/>
      <c r="F2" s="9" t="s">
        <v>131</v>
      </c>
      <c r="G2" s="10"/>
      <c r="I2" s="11"/>
      <c r="J2" s="11"/>
      <c r="K2" s="11"/>
      <c r="N2" s="9"/>
      <c r="O2" s="10"/>
      <c r="P2" s="9"/>
      <c r="Q2" s="10"/>
      <c r="W2" s="12"/>
      <c r="X2" s="12"/>
    </row>
    <row r="3" spans="1:24" s="2" customFormat="1" ht="12.75" customHeight="1">
      <c r="A3" s="13"/>
      <c r="B3" s="13"/>
      <c r="C3" s="13"/>
      <c r="D3" s="14"/>
      <c r="E3" s="3"/>
      <c r="F3" s="3"/>
      <c r="G3" s="3"/>
      <c r="I3" s="4"/>
      <c r="K3" s="5"/>
      <c r="N3" s="14"/>
      <c r="O3" s="3"/>
      <c r="P3" s="3"/>
      <c r="Q3" s="3"/>
      <c r="W3" s="6"/>
      <c r="X3" s="6"/>
    </row>
    <row r="4" spans="1:24" s="2" customFormat="1" ht="12.75" customHeight="1">
      <c r="A4" s="13"/>
      <c r="B4" s="13"/>
      <c r="C4" s="13"/>
      <c r="D4" s="15" t="s">
        <v>2</v>
      </c>
      <c r="E4" s="16"/>
      <c r="F4" s="16"/>
      <c r="G4" s="16"/>
      <c r="I4" s="17"/>
      <c r="K4" s="18" t="s">
        <v>3</v>
      </c>
      <c r="L4" s="18"/>
      <c r="N4" s="19" t="s">
        <v>2</v>
      </c>
      <c r="O4" s="20"/>
      <c r="P4" s="20"/>
      <c r="Q4" s="20"/>
      <c r="S4" s="21" t="s">
        <v>2</v>
      </c>
      <c r="T4" s="22"/>
      <c r="U4" s="22"/>
      <c r="V4" s="22"/>
      <c r="W4" s="18" t="s">
        <v>107</v>
      </c>
      <c r="X4" s="18" t="s">
        <v>5</v>
      </c>
    </row>
    <row r="5" spans="1:24" s="2" customFormat="1" ht="12.75" customHeight="1">
      <c r="A5" s="28" t="s">
        <v>6</v>
      </c>
      <c r="B5" s="28" t="s">
        <v>7</v>
      </c>
      <c r="C5" s="24"/>
      <c r="D5" s="16" t="s">
        <v>8</v>
      </c>
      <c r="E5" s="16" t="s">
        <v>9</v>
      </c>
      <c r="F5" s="16" t="s">
        <v>84</v>
      </c>
      <c r="G5" s="16" t="s">
        <v>10</v>
      </c>
      <c r="I5" s="17" t="s">
        <v>11</v>
      </c>
      <c r="K5" s="18" t="s">
        <v>12</v>
      </c>
      <c r="L5" s="18"/>
      <c r="N5" s="20" t="str">
        <f>D5</f>
        <v>Moscou</v>
      </c>
      <c r="O5" s="20" t="str">
        <f>E5</f>
        <v>Dijon</v>
      </c>
      <c r="P5" s="20" t="str">
        <f>F5</f>
        <v>London</v>
      </c>
      <c r="Q5" s="20" t="str">
        <f>G5</f>
        <v>Barcelona</v>
      </c>
      <c r="S5" s="22" t="str">
        <f>N5</f>
        <v>Moscou</v>
      </c>
      <c r="T5" s="22" t="str">
        <f>O5</f>
        <v>Dijon</v>
      </c>
      <c r="U5" s="22" t="str">
        <f>P5</f>
        <v>London</v>
      </c>
      <c r="V5" s="22" t="str">
        <f>Q5</f>
        <v>Barcelona</v>
      </c>
      <c r="W5" s="18" t="s">
        <v>13</v>
      </c>
      <c r="X5" s="18" t="s">
        <v>14</v>
      </c>
    </row>
    <row r="6" spans="1:24" s="2" customFormat="1" ht="12.75" customHeight="1">
      <c r="A6" s="28"/>
      <c r="B6" s="28"/>
      <c r="C6" s="24"/>
      <c r="D6" s="16" t="s">
        <v>15</v>
      </c>
      <c r="E6" s="16" t="s">
        <v>15</v>
      </c>
      <c r="F6" s="16" t="s">
        <v>15</v>
      </c>
      <c r="G6" s="16" t="s">
        <v>15</v>
      </c>
      <c r="I6" s="17" t="s">
        <v>16</v>
      </c>
      <c r="K6" s="18" t="s">
        <v>17</v>
      </c>
      <c r="L6" s="18"/>
      <c r="N6" s="20" t="s">
        <v>18</v>
      </c>
      <c r="O6" s="20" t="s">
        <v>18</v>
      </c>
      <c r="P6" s="20" t="s">
        <v>18</v>
      </c>
      <c r="Q6" s="20" t="s">
        <v>18</v>
      </c>
      <c r="S6" s="22" t="s">
        <v>106</v>
      </c>
      <c r="T6" s="22" t="s">
        <v>106</v>
      </c>
      <c r="U6" s="22" t="s">
        <v>106</v>
      </c>
      <c r="V6" s="22" t="s">
        <v>106</v>
      </c>
      <c r="W6" s="18" t="s">
        <v>19</v>
      </c>
      <c r="X6" s="18" t="s">
        <v>20</v>
      </c>
    </row>
    <row r="8" spans="1:24" s="2" customFormat="1" ht="12.75" customHeight="1">
      <c r="A8" s="31">
        <v>1</v>
      </c>
      <c r="B8" s="30" t="s">
        <v>128</v>
      </c>
      <c r="D8" s="3">
        <v>1</v>
      </c>
      <c r="E8" s="3">
        <v>7</v>
      </c>
      <c r="F8" s="3">
        <v>2</v>
      </c>
      <c r="G8" s="33">
        <v>1</v>
      </c>
      <c r="I8" s="25">
        <f aca="true" t="shared" si="0" ref="I8:I36">LARGE($N8:$Q8,1)+LARGE($N8:$Q8,2)+LARGE($N8:$Q8,3)</f>
        <v>59</v>
      </c>
      <c r="K8" s="5">
        <f aca="true" t="shared" si="1" ref="K8:K36">W8</f>
        <v>5.672000000000001</v>
      </c>
      <c r="L8" s="26">
        <f aca="true" t="shared" si="2" ref="L8:L36">COUNTA(S8:V8)</f>
        <v>4</v>
      </c>
      <c r="N8" s="20">
        <f aca="true" t="shared" si="3" ref="N8:Q9">IF(D8&lt;1,0,IF(D8&gt;20,0,21-D8))</f>
        <v>20</v>
      </c>
      <c r="O8" s="20">
        <f t="shared" si="3"/>
        <v>14</v>
      </c>
      <c r="P8" s="20">
        <f t="shared" si="3"/>
        <v>19</v>
      </c>
      <c r="Q8" s="20">
        <f t="shared" si="3"/>
        <v>20</v>
      </c>
      <c r="S8" s="2">
        <v>5.72</v>
      </c>
      <c r="T8" s="2">
        <v>5.905</v>
      </c>
      <c r="U8" s="2">
        <v>5.85</v>
      </c>
      <c r="V8">
        <v>5.672000000000001</v>
      </c>
      <c r="W8" s="18">
        <f aca="true" t="shared" si="4" ref="W8:W36">MIN(R8:V8)</f>
        <v>5.672000000000001</v>
      </c>
      <c r="X8" s="27">
        <f aca="true" t="shared" si="5" ref="X8:X36">COUNTA(S8:V8)</f>
        <v>4</v>
      </c>
    </row>
    <row r="9" spans="1:24" s="2" customFormat="1" ht="12.75">
      <c r="A9" s="31">
        <v>2</v>
      </c>
      <c r="B9" s="30" t="s">
        <v>89</v>
      </c>
      <c r="D9" s="3" t="s">
        <v>22</v>
      </c>
      <c r="E9" s="3">
        <v>4</v>
      </c>
      <c r="F9" s="3">
        <v>1</v>
      </c>
      <c r="G9" s="33">
        <v>3</v>
      </c>
      <c r="I9" s="25">
        <f t="shared" si="0"/>
        <v>55</v>
      </c>
      <c r="K9" s="5">
        <f t="shared" si="1"/>
        <v>5.797000000000001</v>
      </c>
      <c r="L9" s="26">
        <f t="shared" si="2"/>
        <v>3</v>
      </c>
      <c r="N9" s="20">
        <f t="shared" si="3"/>
        <v>0</v>
      </c>
      <c r="O9" s="20">
        <f t="shared" si="3"/>
        <v>17</v>
      </c>
      <c r="P9" s="20">
        <f t="shared" si="3"/>
        <v>20</v>
      </c>
      <c r="Q9" s="20">
        <f t="shared" si="3"/>
        <v>18</v>
      </c>
      <c r="T9" s="2">
        <v>6.05</v>
      </c>
      <c r="U9" s="2">
        <v>6</v>
      </c>
      <c r="V9">
        <v>5.797000000000001</v>
      </c>
      <c r="W9" s="18">
        <f t="shared" si="4"/>
        <v>5.797000000000001</v>
      </c>
      <c r="X9" s="27">
        <f t="shared" si="5"/>
        <v>3</v>
      </c>
    </row>
    <row r="10" spans="1:24" s="2" customFormat="1" ht="12.75" customHeight="1">
      <c r="A10" s="31">
        <v>3</v>
      </c>
      <c r="B10" s="30" t="s">
        <v>99</v>
      </c>
      <c r="D10" s="3">
        <v>3</v>
      </c>
      <c r="E10" s="3">
        <v>2</v>
      </c>
      <c r="F10" s="3">
        <v>3</v>
      </c>
      <c r="G10" s="33">
        <v>6</v>
      </c>
      <c r="I10" s="25">
        <f t="shared" si="0"/>
        <v>55</v>
      </c>
      <c r="K10" s="5">
        <f t="shared" si="1"/>
        <v>5.83</v>
      </c>
      <c r="L10" s="26">
        <f t="shared" si="2"/>
        <v>4</v>
      </c>
      <c r="N10" s="20">
        <f aca="true" t="shared" si="6" ref="N10:N36">IF(D10&lt;1,0,IF(D10&gt;20,0,21-D10))</f>
        <v>18</v>
      </c>
      <c r="O10" s="20">
        <f aca="true" t="shared" si="7" ref="O10:O36">IF(E10&lt;1,0,IF(E10&gt;20,0,21-E10))</f>
        <v>19</v>
      </c>
      <c r="P10" s="20">
        <f aca="true" t="shared" si="8" ref="P10:P36">IF(F10&lt;1,0,IF(F10&gt;20,0,21-F10))</f>
        <v>18</v>
      </c>
      <c r="Q10" s="20">
        <f aca="true" t="shared" si="9" ref="Q10:Q35">IF(G10&lt;1,0,IF(G10&gt;20,0,21-G10))</f>
        <v>15</v>
      </c>
      <c r="S10" s="2">
        <v>6.16</v>
      </c>
      <c r="T10" s="2">
        <v>6.0680000000000005</v>
      </c>
      <c r="U10" s="2">
        <v>5.83</v>
      </c>
      <c r="V10">
        <v>6.341</v>
      </c>
      <c r="W10" s="18">
        <f t="shared" si="4"/>
        <v>5.83</v>
      </c>
      <c r="X10" s="27">
        <f t="shared" si="5"/>
        <v>4</v>
      </c>
    </row>
    <row r="11" spans="1:24" s="2" customFormat="1" ht="12.75" customHeight="1">
      <c r="A11" s="31">
        <v>4</v>
      </c>
      <c r="B11" s="30" t="s">
        <v>96</v>
      </c>
      <c r="D11" s="3">
        <v>2</v>
      </c>
      <c r="E11" s="3">
        <v>1</v>
      </c>
      <c r="F11" s="3" t="s">
        <v>22</v>
      </c>
      <c r="G11" s="33">
        <v>9</v>
      </c>
      <c r="I11" s="25">
        <f t="shared" si="0"/>
        <v>51</v>
      </c>
      <c r="K11" s="5">
        <f t="shared" si="1"/>
        <v>5.517</v>
      </c>
      <c r="L11" s="26">
        <f t="shared" si="2"/>
        <v>3</v>
      </c>
      <c r="N11" s="20">
        <f t="shared" si="6"/>
        <v>19</v>
      </c>
      <c r="O11" s="20">
        <f t="shared" si="7"/>
        <v>20</v>
      </c>
      <c r="P11" s="20">
        <f t="shared" si="8"/>
        <v>0</v>
      </c>
      <c r="Q11" s="20">
        <f>IF(G11&lt;1,0,IF(G11&gt;20,0,21-G11))</f>
        <v>12</v>
      </c>
      <c r="S11" s="2">
        <v>5.97</v>
      </c>
      <c r="T11" s="2">
        <v>5.517</v>
      </c>
      <c r="V11">
        <v>6.81</v>
      </c>
      <c r="W11" s="18">
        <f t="shared" si="4"/>
        <v>5.517</v>
      </c>
      <c r="X11" s="27">
        <f t="shared" si="5"/>
        <v>3</v>
      </c>
    </row>
    <row r="12" spans="1:24" s="2" customFormat="1" ht="12.75" customHeight="1">
      <c r="A12" s="31">
        <v>5</v>
      </c>
      <c r="B12" s="30" t="s">
        <v>44</v>
      </c>
      <c r="D12" s="3">
        <v>4</v>
      </c>
      <c r="E12" s="3">
        <v>6</v>
      </c>
      <c r="F12" s="3">
        <v>6</v>
      </c>
      <c r="G12" s="33">
        <v>8</v>
      </c>
      <c r="I12" s="25">
        <f t="shared" si="0"/>
        <v>47</v>
      </c>
      <c r="K12" s="5">
        <f t="shared" si="1"/>
        <v>5.8</v>
      </c>
      <c r="L12" s="26">
        <f t="shared" si="2"/>
        <v>4</v>
      </c>
      <c r="N12" s="20">
        <f t="shared" si="6"/>
        <v>17</v>
      </c>
      <c r="O12" s="20">
        <f t="shared" si="7"/>
        <v>15</v>
      </c>
      <c r="P12" s="20">
        <f t="shared" si="8"/>
        <v>15</v>
      </c>
      <c r="Q12" s="20">
        <f t="shared" si="9"/>
        <v>13</v>
      </c>
      <c r="S12" s="2">
        <v>6.36</v>
      </c>
      <c r="T12" s="2">
        <v>5.8</v>
      </c>
      <c r="U12" s="2">
        <v>6.35</v>
      </c>
      <c r="V12">
        <v>6.681</v>
      </c>
      <c r="W12" s="18">
        <f t="shared" si="4"/>
        <v>5.8</v>
      </c>
      <c r="X12" s="27">
        <f t="shared" si="5"/>
        <v>4</v>
      </c>
    </row>
    <row r="13" spans="1:24" s="2" customFormat="1" ht="12.75" customHeight="1">
      <c r="A13" s="31">
        <v>6</v>
      </c>
      <c r="B13" s="30" t="s">
        <v>85</v>
      </c>
      <c r="D13" s="3" t="s">
        <v>22</v>
      </c>
      <c r="E13" s="3">
        <v>10</v>
      </c>
      <c r="F13" s="3">
        <v>4</v>
      </c>
      <c r="G13" s="33">
        <v>4</v>
      </c>
      <c r="I13" s="25">
        <f t="shared" si="0"/>
        <v>45</v>
      </c>
      <c r="K13" s="5">
        <f t="shared" si="1"/>
        <v>5.97</v>
      </c>
      <c r="L13" s="26">
        <f t="shared" si="2"/>
        <v>3</v>
      </c>
      <c r="N13" s="20">
        <f t="shared" si="6"/>
        <v>0</v>
      </c>
      <c r="O13" s="20">
        <f t="shared" si="7"/>
        <v>11</v>
      </c>
      <c r="P13" s="20">
        <f t="shared" si="8"/>
        <v>17</v>
      </c>
      <c r="Q13" s="20">
        <f>IF(G13&lt;1,0,IF(G13&gt;20,0,21-G13))</f>
        <v>17</v>
      </c>
      <c r="T13" s="2">
        <v>6.133</v>
      </c>
      <c r="U13" s="2">
        <v>5.97</v>
      </c>
      <c r="V13">
        <v>6.263</v>
      </c>
      <c r="W13" s="18">
        <f t="shared" si="4"/>
        <v>5.97</v>
      </c>
      <c r="X13" s="27">
        <f t="shared" si="5"/>
        <v>3</v>
      </c>
    </row>
    <row r="14" spans="1:24" s="2" customFormat="1" ht="12.75">
      <c r="A14" s="31">
        <v>7</v>
      </c>
      <c r="B14" s="30" t="s">
        <v>50</v>
      </c>
      <c r="D14" s="3">
        <v>8</v>
      </c>
      <c r="E14" s="3">
        <v>9</v>
      </c>
      <c r="F14" s="3">
        <v>5</v>
      </c>
      <c r="G14" s="3" t="s">
        <v>22</v>
      </c>
      <c r="I14" s="25">
        <f t="shared" si="0"/>
        <v>41</v>
      </c>
      <c r="K14" s="5">
        <f t="shared" si="1"/>
        <v>6.09</v>
      </c>
      <c r="L14" s="26">
        <f t="shared" si="2"/>
        <v>3</v>
      </c>
      <c r="N14" s="20">
        <f t="shared" si="6"/>
        <v>13</v>
      </c>
      <c r="O14" s="20">
        <f t="shared" si="7"/>
        <v>12</v>
      </c>
      <c r="P14" s="20">
        <f t="shared" si="8"/>
        <v>16</v>
      </c>
      <c r="Q14" s="20">
        <f>IF(G14&lt;1,0,IF(G14&gt;20,0,21-G14))</f>
        <v>0</v>
      </c>
      <c r="S14" s="2">
        <v>6.41</v>
      </c>
      <c r="T14" s="2">
        <v>6.123</v>
      </c>
      <c r="U14" s="2">
        <v>6.09</v>
      </c>
      <c r="W14" s="18">
        <f t="shared" si="4"/>
        <v>6.09</v>
      </c>
      <c r="X14" s="27">
        <f t="shared" si="5"/>
        <v>3</v>
      </c>
    </row>
    <row r="15" spans="1:24" s="2" customFormat="1" ht="12.75" customHeight="1">
      <c r="A15" s="31">
        <v>8</v>
      </c>
      <c r="B15" s="30" t="s">
        <v>108</v>
      </c>
      <c r="D15" s="3" t="s">
        <v>22</v>
      </c>
      <c r="E15" s="3">
        <v>5</v>
      </c>
      <c r="F15" s="3" t="s">
        <v>22</v>
      </c>
      <c r="G15" s="33">
        <v>2</v>
      </c>
      <c r="I15" s="25">
        <f t="shared" si="0"/>
        <v>35</v>
      </c>
      <c r="K15" s="5">
        <f t="shared" si="1"/>
        <v>5.703</v>
      </c>
      <c r="L15" s="26">
        <f t="shared" si="2"/>
        <v>2</v>
      </c>
      <c r="N15" s="20">
        <f t="shared" si="6"/>
        <v>0</v>
      </c>
      <c r="O15" s="20">
        <f t="shared" si="7"/>
        <v>16</v>
      </c>
      <c r="P15" s="20">
        <f t="shared" si="8"/>
        <v>0</v>
      </c>
      <c r="Q15" s="20">
        <f>IF(G15&lt;1,0,IF(G15&gt;20,0,21-G15))</f>
        <v>19</v>
      </c>
      <c r="T15" s="2">
        <v>5.703</v>
      </c>
      <c r="V15">
        <v>5.835</v>
      </c>
      <c r="W15" s="18">
        <f t="shared" si="4"/>
        <v>5.703</v>
      </c>
      <c r="X15" s="27">
        <f t="shared" si="5"/>
        <v>2</v>
      </c>
    </row>
    <row r="16" spans="1:24" s="2" customFormat="1" ht="12.75" customHeight="1">
      <c r="A16" s="31">
        <v>9</v>
      </c>
      <c r="B16" s="30" t="s">
        <v>94</v>
      </c>
      <c r="D16" s="3" t="s">
        <v>22</v>
      </c>
      <c r="E16" s="3">
        <v>3</v>
      </c>
      <c r="F16" s="3" t="s">
        <v>22</v>
      </c>
      <c r="G16" s="33">
        <v>5</v>
      </c>
      <c r="I16" s="25">
        <f t="shared" si="0"/>
        <v>34</v>
      </c>
      <c r="K16" s="5">
        <f t="shared" si="1"/>
        <v>5.869</v>
      </c>
      <c r="L16" s="26">
        <f t="shared" si="2"/>
        <v>2</v>
      </c>
      <c r="N16" s="20">
        <f t="shared" si="6"/>
        <v>0</v>
      </c>
      <c r="O16" s="20">
        <f t="shared" si="7"/>
        <v>18</v>
      </c>
      <c r="P16" s="20">
        <f t="shared" si="8"/>
        <v>0</v>
      </c>
      <c r="Q16" s="20">
        <f>IF(G16&lt;1,0,IF(G16&gt;20,0,21-G16))</f>
        <v>16</v>
      </c>
      <c r="T16" s="2">
        <v>5.869</v>
      </c>
      <c r="V16">
        <v>6.027</v>
      </c>
      <c r="W16" s="18">
        <f t="shared" si="4"/>
        <v>5.869</v>
      </c>
      <c r="X16" s="27">
        <f t="shared" si="5"/>
        <v>2</v>
      </c>
    </row>
    <row r="17" spans="1:24" s="2" customFormat="1" ht="12.75" customHeight="1">
      <c r="A17" s="31">
        <v>10</v>
      </c>
      <c r="B17" s="30" t="s">
        <v>41</v>
      </c>
      <c r="D17" s="3">
        <v>5</v>
      </c>
      <c r="E17" s="3">
        <v>8</v>
      </c>
      <c r="F17" s="3" t="s">
        <v>22</v>
      </c>
      <c r="G17" s="3" t="s">
        <v>22</v>
      </c>
      <c r="I17" s="25">
        <f t="shared" si="0"/>
        <v>29</v>
      </c>
      <c r="K17" s="5">
        <f t="shared" si="1"/>
        <v>5.88</v>
      </c>
      <c r="L17" s="26">
        <f t="shared" si="2"/>
        <v>2</v>
      </c>
      <c r="N17" s="20">
        <f t="shared" si="6"/>
        <v>16</v>
      </c>
      <c r="O17" s="20">
        <f t="shared" si="7"/>
        <v>13</v>
      </c>
      <c r="P17" s="20">
        <f t="shared" si="8"/>
        <v>0</v>
      </c>
      <c r="Q17" s="20">
        <f t="shared" si="9"/>
        <v>0</v>
      </c>
      <c r="S17" s="2">
        <v>5.88</v>
      </c>
      <c r="T17" s="2">
        <v>6.1</v>
      </c>
      <c r="W17" s="18">
        <f t="shared" si="4"/>
        <v>5.88</v>
      </c>
      <c r="X17" s="27">
        <f t="shared" si="5"/>
        <v>2</v>
      </c>
    </row>
    <row r="18" spans="1:24" s="2" customFormat="1" ht="12.75">
      <c r="A18" s="31">
        <v>11</v>
      </c>
      <c r="B18" s="30" t="s">
        <v>45</v>
      </c>
      <c r="D18" s="3">
        <v>9</v>
      </c>
      <c r="E18" s="3">
        <v>13</v>
      </c>
      <c r="F18" s="3" t="s">
        <v>22</v>
      </c>
      <c r="G18" s="3" t="s">
        <v>22</v>
      </c>
      <c r="I18" s="25">
        <f t="shared" si="0"/>
        <v>20</v>
      </c>
      <c r="K18" s="5">
        <f t="shared" si="1"/>
        <v>6.271</v>
      </c>
      <c r="L18" s="26">
        <f t="shared" si="2"/>
        <v>2</v>
      </c>
      <c r="N18" s="20">
        <f t="shared" si="6"/>
        <v>12</v>
      </c>
      <c r="O18" s="20">
        <f t="shared" si="7"/>
        <v>8</v>
      </c>
      <c r="P18" s="20">
        <f t="shared" si="8"/>
        <v>0</v>
      </c>
      <c r="Q18" s="20">
        <f>IF(G18&lt;1,0,IF(G18&gt;20,0,21-G18))</f>
        <v>0</v>
      </c>
      <c r="S18" s="2">
        <v>6.5</v>
      </c>
      <c r="T18" s="2">
        <v>6.271</v>
      </c>
      <c r="W18" s="18">
        <f t="shared" si="4"/>
        <v>6.271</v>
      </c>
      <c r="X18" s="27">
        <f t="shared" si="5"/>
        <v>2</v>
      </c>
    </row>
    <row r="19" spans="1:24" s="2" customFormat="1" ht="12.75">
      <c r="A19" s="31">
        <v>12</v>
      </c>
      <c r="B19" s="30" t="s">
        <v>91</v>
      </c>
      <c r="D19" s="3" t="s">
        <v>22</v>
      </c>
      <c r="E19" s="3">
        <v>15</v>
      </c>
      <c r="F19" s="3" t="s">
        <v>22</v>
      </c>
      <c r="G19" s="33">
        <v>11</v>
      </c>
      <c r="I19" s="25">
        <f t="shared" si="0"/>
        <v>16</v>
      </c>
      <c r="K19" s="5">
        <f t="shared" si="1"/>
        <v>6.612</v>
      </c>
      <c r="L19" s="26">
        <f t="shared" si="2"/>
        <v>2</v>
      </c>
      <c r="N19" s="20">
        <f t="shared" si="6"/>
        <v>0</v>
      </c>
      <c r="O19" s="20">
        <f t="shared" si="7"/>
        <v>6</v>
      </c>
      <c r="P19" s="20">
        <f t="shared" si="8"/>
        <v>0</v>
      </c>
      <c r="Q19" s="20">
        <f t="shared" si="9"/>
        <v>10</v>
      </c>
      <c r="T19" s="2">
        <v>6.612</v>
      </c>
      <c r="V19">
        <v>7.13</v>
      </c>
      <c r="W19" s="18">
        <f t="shared" si="4"/>
        <v>6.612</v>
      </c>
      <c r="X19" s="27">
        <f t="shared" si="5"/>
        <v>2</v>
      </c>
    </row>
    <row r="20" spans="1:24" s="2" customFormat="1" ht="12.75" customHeight="1">
      <c r="A20" s="31">
        <v>13</v>
      </c>
      <c r="B20" s="30" t="s">
        <v>52</v>
      </c>
      <c r="D20" s="3">
        <v>6</v>
      </c>
      <c r="E20" s="3" t="s">
        <v>22</v>
      </c>
      <c r="F20" s="3" t="s">
        <v>22</v>
      </c>
      <c r="G20" s="3" t="s">
        <v>22</v>
      </c>
      <c r="I20" s="25">
        <f t="shared" si="0"/>
        <v>15</v>
      </c>
      <c r="K20" s="5">
        <f t="shared" si="1"/>
        <v>6.07</v>
      </c>
      <c r="L20" s="26">
        <f t="shared" si="2"/>
        <v>1</v>
      </c>
      <c r="N20" s="20">
        <f t="shared" si="6"/>
        <v>15</v>
      </c>
      <c r="O20" s="20">
        <f t="shared" si="7"/>
        <v>0</v>
      </c>
      <c r="P20" s="20">
        <f t="shared" si="8"/>
        <v>0</v>
      </c>
      <c r="Q20" s="20">
        <f>IF(G20&lt;1,0,IF(G20&gt;20,0,21-G20))</f>
        <v>0</v>
      </c>
      <c r="S20" s="2">
        <v>6.07</v>
      </c>
      <c r="W20" s="18">
        <f t="shared" si="4"/>
        <v>6.07</v>
      </c>
      <c r="X20" s="27">
        <f t="shared" si="5"/>
        <v>1</v>
      </c>
    </row>
    <row r="21" spans="1:24" s="2" customFormat="1" ht="12.75" customHeight="1">
      <c r="A21" s="31">
        <v>14</v>
      </c>
      <c r="B21" s="30" t="s">
        <v>48</v>
      </c>
      <c r="D21" s="3">
        <v>7</v>
      </c>
      <c r="E21" s="3" t="s">
        <v>22</v>
      </c>
      <c r="F21" s="3" t="s">
        <v>22</v>
      </c>
      <c r="G21" s="3" t="s">
        <v>22</v>
      </c>
      <c r="I21" s="25">
        <f t="shared" si="0"/>
        <v>14</v>
      </c>
      <c r="K21" s="5">
        <f t="shared" si="1"/>
        <v>6.16</v>
      </c>
      <c r="L21" s="26">
        <f t="shared" si="2"/>
        <v>1</v>
      </c>
      <c r="N21" s="20">
        <f t="shared" si="6"/>
        <v>14</v>
      </c>
      <c r="O21" s="20">
        <f t="shared" si="7"/>
        <v>0</v>
      </c>
      <c r="P21" s="20">
        <f t="shared" si="8"/>
        <v>0</v>
      </c>
      <c r="Q21" s="20">
        <f t="shared" si="9"/>
        <v>0</v>
      </c>
      <c r="S21" s="2">
        <v>6.16</v>
      </c>
      <c r="W21" s="18">
        <f t="shared" si="4"/>
        <v>6.16</v>
      </c>
      <c r="X21" s="27">
        <f t="shared" si="5"/>
        <v>1</v>
      </c>
    </row>
    <row r="22" spans="1:24" ht="12.75">
      <c r="A22" s="31">
        <v>15</v>
      </c>
      <c r="B22" s="34" t="s">
        <v>133</v>
      </c>
      <c r="G22" s="33">
        <v>7</v>
      </c>
      <c r="I22" s="25">
        <f t="shared" si="0"/>
        <v>14</v>
      </c>
      <c r="J22" s="2"/>
      <c r="K22" s="5">
        <f t="shared" si="1"/>
        <v>6.522</v>
      </c>
      <c r="L22" s="26">
        <f t="shared" si="2"/>
        <v>1</v>
      </c>
      <c r="M22" s="2"/>
      <c r="N22" s="20">
        <f t="shared" si="6"/>
        <v>0</v>
      </c>
      <c r="O22" s="20">
        <f t="shared" si="7"/>
        <v>0</v>
      </c>
      <c r="P22" s="20">
        <f t="shared" si="8"/>
        <v>0</v>
      </c>
      <c r="Q22" s="20">
        <f t="shared" si="9"/>
        <v>14</v>
      </c>
      <c r="R22" s="2"/>
      <c r="V22">
        <v>6.522</v>
      </c>
      <c r="W22" s="18">
        <f t="shared" si="4"/>
        <v>6.522</v>
      </c>
      <c r="X22" s="27">
        <f t="shared" si="5"/>
        <v>1</v>
      </c>
    </row>
    <row r="23" spans="1:24" s="2" customFormat="1" ht="12.75" customHeight="1">
      <c r="A23" s="31">
        <v>16</v>
      </c>
      <c r="B23" s="30" t="s">
        <v>111</v>
      </c>
      <c r="D23" s="3" t="s">
        <v>22</v>
      </c>
      <c r="E23" s="3" t="s">
        <v>22</v>
      </c>
      <c r="F23" s="3">
        <v>7</v>
      </c>
      <c r="G23" s="3" t="s">
        <v>22</v>
      </c>
      <c r="I23" s="25">
        <f t="shared" si="0"/>
        <v>14</v>
      </c>
      <c r="K23" s="5">
        <f t="shared" si="1"/>
        <v>8.3</v>
      </c>
      <c r="L23" s="26">
        <f t="shared" si="2"/>
        <v>1</v>
      </c>
      <c r="N23" s="20">
        <f t="shared" si="6"/>
        <v>0</v>
      </c>
      <c r="O23" s="20">
        <f t="shared" si="7"/>
        <v>0</v>
      </c>
      <c r="P23" s="20">
        <f t="shared" si="8"/>
        <v>14</v>
      </c>
      <c r="Q23" s="20">
        <f t="shared" si="9"/>
        <v>0</v>
      </c>
      <c r="U23" s="2">
        <v>8.3</v>
      </c>
      <c r="W23" s="18">
        <f t="shared" si="4"/>
        <v>8.3</v>
      </c>
      <c r="X23" s="27">
        <f t="shared" si="5"/>
        <v>1</v>
      </c>
    </row>
    <row r="24" spans="1:24" s="2" customFormat="1" ht="12.75" customHeight="1">
      <c r="A24" s="31">
        <v>17</v>
      </c>
      <c r="B24" s="30" t="s">
        <v>114</v>
      </c>
      <c r="D24" s="3" t="s">
        <v>22</v>
      </c>
      <c r="E24" s="3" t="s">
        <v>22</v>
      </c>
      <c r="F24" s="3">
        <v>8</v>
      </c>
      <c r="G24" s="3" t="s">
        <v>22</v>
      </c>
      <c r="I24" s="25">
        <f t="shared" si="0"/>
        <v>13</v>
      </c>
      <c r="K24" s="5">
        <f t="shared" si="1"/>
        <v>8.39</v>
      </c>
      <c r="L24" s="26">
        <f t="shared" si="2"/>
        <v>1</v>
      </c>
      <c r="N24" s="20">
        <f t="shared" si="6"/>
        <v>0</v>
      </c>
      <c r="O24" s="20">
        <f t="shared" si="7"/>
        <v>0</v>
      </c>
      <c r="P24" s="20">
        <f t="shared" si="8"/>
        <v>13</v>
      </c>
      <c r="Q24" s="20">
        <f t="shared" si="9"/>
        <v>0</v>
      </c>
      <c r="U24" s="2">
        <v>8.39</v>
      </c>
      <c r="W24" s="18">
        <f t="shared" si="4"/>
        <v>8.39</v>
      </c>
      <c r="X24" s="27">
        <f t="shared" si="5"/>
        <v>1</v>
      </c>
    </row>
    <row r="25" spans="1:24" s="2" customFormat="1" ht="12.75" customHeight="1">
      <c r="A25" s="31">
        <v>18</v>
      </c>
      <c r="B25" s="30" t="s">
        <v>66</v>
      </c>
      <c r="D25" s="3">
        <v>10</v>
      </c>
      <c r="E25" s="3" t="s">
        <v>22</v>
      </c>
      <c r="F25" s="3" t="s">
        <v>22</v>
      </c>
      <c r="G25" s="3" t="s">
        <v>22</v>
      </c>
      <c r="I25" s="25">
        <f t="shared" si="0"/>
        <v>11</v>
      </c>
      <c r="K25" s="5">
        <f t="shared" si="1"/>
        <v>6.56</v>
      </c>
      <c r="L25" s="26">
        <f t="shared" si="2"/>
        <v>1</v>
      </c>
      <c r="N25" s="20">
        <f t="shared" si="6"/>
        <v>11</v>
      </c>
      <c r="O25" s="20">
        <f t="shared" si="7"/>
        <v>0</v>
      </c>
      <c r="P25" s="20">
        <f t="shared" si="8"/>
        <v>0</v>
      </c>
      <c r="Q25" s="20">
        <f t="shared" si="9"/>
        <v>0</v>
      </c>
      <c r="S25" s="2">
        <v>6.56</v>
      </c>
      <c r="W25" s="18">
        <f t="shared" si="4"/>
        <v>6.56</v>
      </c>
      <c r="X25" s="27">
        <f t="shared" si="5"/>
        <v>1</v>
      </c>
    </row>
    <row r="26" spans="1:24" ht="12.75">
      <c r="A26" s="31">
        <v>19</v>
      </c>
      <c r="B26" s="34" t="s">
        <v>134</v>
      </c>
      <c r="G26" s="33">
        <v>10</v>
      </c>
      <c r="I26" s="25">
        <f t="shared" si="0"/>
        <v>11</v>
      </c>
      <c r="J26" s="2"/>
      <c r="K26" s="5">
        <f t="shared" si="1"/>
        <v>7.03</v>
      </c>
      <c r="L26" s="26">
        <f t="shared" si="2"/>
        <v>1</v>
      </c>
      <c r="M26" s="2"/>
      <c r="N26" s="20">
        <f t="shared" si="6"/>
        <v>0</v>
      </c>
      <c r="O26" s="20">
        <f t="shared" si="7"/>
        <v>0</v>
      </c>
      <c r="P26" s="20">
        <f t="shared" si="8"/>
        <v>0</v>
      </c>
      <c r="Q26" s="20">
        <f>IF(G26&lt;1,0,IF(G26&gt;20,0,21-G26))</f>
        <v>11</v>
      </c>
      <c r="V26">
        <v>7.03</v>
      </c>
      <c r="W26" s="18">
        <f t="shared" si="4"/>
        <v>7.03</v>
      </c>
      <c r="X26" s="27">
        <f t="shared" si="5"/>
        <v>1</v>
      </c>
    </row>
    <row r="27" spans="1:24" s="2" customFormat="1" ht="12.75" customHeight="1">
      <c r="A27" s="31">
        <v>20</v>
      </c>
      <c r="B27" s="30" t="s">
        <v>93</v>
      </c>
      <c r="D27" s="3" t="s">
        <v>22</v>
      </c>
      <c r="E27" s="3">
        <v>11</v>
      </c>
      <c r="F27" s="3" t="s">
        <v>22</v>
      </c>
      <c r="G27" s="3" t="s">
        <v>22</v>
      </c>
      <c r="I27" s="25">
        <f t="shared" si="0"/>
        <v>10</v>
      </c>
      <c r="K27" s="5">
        <f t="shared" si="1"/>
        <v>6.244</v>
      </c>
      <c r="L27" s="26">
        <f t="shared" si="2"/>
        <v>1</v>
      </c>
      <c r="N27" s="20">
        <f t="shared" si="6"/>
        <v>0</v>
      </c>
      <c r="O27" s="20">
        <f t="shared" si="7"/>
        <v>10</v>
      </c>
      <c r="P27" s="20">
        <f t="shared" si="8"/>
        <v>0</v>
      </c>
      <c r="Q27" s="20">
        <f t="shared" si="9"/>
        <v>0</v>
      </c>
      <c r="T27" s="2">
        <v>6.244</v>
      </c>
      <c r="W27" s="18">
        <f t="shared" si="4"/>
        <v>6.244</v>
      </c>
      <c r="X27" s="27">
        <f t="shared" si="5"/>
        <v>1</v>
      </c>
    </row>
    <row r="28" spans="1:24" s="2" customFormat="1" ht="12.75" customHeight="1">
      <c r="A28" s="31">
        <v>21</v>
      </c>
      <c r="B28" s="30" t="s">
        <v>49</v>
      </c>
      <c r="D28" s="3">
        <v>11</v>
      </c>
      <c r="E28" s="3" t="s">
        <v>22</v>
      </c>
      <c r="F28" s="3" t="s">
        <v>22</v>
      </c>
      <c r="G28" s="3" t="s">
        <v>22</v>
      </c>
      <c r="I28" s="25">
        <f t="shared" si="0"/>
        <v>10</v>
      </c>
      <c r="K28" s="5">
        <f t="shared" si="1"/>
        <v>6.9</v>
      </c>
      <c r="L28" s="26">
        <f t="shared" si="2"/>
        <v>1</v>
      </c>
      <c r="N28" s="20">
        <f t="shared" si="6"/>
        <v>10</v>
      </c>
      <c r="O28" s="20">
        <f t="shared" si="7"/>
        <v>0</v>
      </c>
      <c r="P28" s="20">
        <f t="shared" si="8"/>
        <v>0</v>
      </c>
      <c r="Q28" s="20">
        <f t="shared" si="9"/>
        <v>0</v>
      </c>
      <c r="S28" s="2">
        <v>6.9</v>
      </c>
      <c r="W28" s="18">
        <f t="shared" si="4"/>
        <v>6.9</v>
      </c>
      <c r="X28" s="27">
        <f t="shared" si="5"/>
        <v>1</v>
      </c>
    </row>
    <row r="29" spans="1:24" s="2" customFormat="1" ht="12.75" customHeight="1">
      <c r="A29" s="31">
        <v>22</v>
      </c>
      <c r="B29" s="30" t="s">
        <v>90</v>
      </c>
      <c r="D29" s="3" t="s">
        <v>22</v>
      </c>
      <c r="E29" s="3">
        <v>12</v>
      </c>
      <c r="F29" s="3" t="s">
        <v>22</v>
      </c>
      <c r="G29" s="3" t="s">
        <v>22</v>
      </c>
      <c r="I29" s="25">
        <f t="shared" si="0"/>
        <v>9</v>
      </c>
      <c r="K29" s="5">
        <f t="shared" si="1"/>
        <v>6.259</v>
      </c>
      <c r="L29" s="26">
        <f t="shared" si="2"/>
        <v>1</v>
      </c>
      <c r="N29" s="20">
        <f t="shared" si="6"/>
        <v>0</v>
      </c>
      <c r="O29" s="20">
        <f t="shared" si="7"/>
        <v>9</v>
      </c>
      <c r="P29" s="20">
        <f t="shared" si="8"/>
        <v>0</v>
      </c>
      <c r="Q29" s="20">
        <f t="shared" si="9"/>
        <v>0</v>
      </c>
      <c r="T29" s="2">
        <v>6.259</v>
      </c>
      <c r="W29" s="18">
        <f t="shared" si="4"/>
        <v>6.259</v>
      </c>
      <c r="X29" s="27">
        <f t="shared" si="5"/>
        <v>1</v>
      </c>
    </row>
    <row r="30" spans="1:24" s="2" customFormat="1" ht="12.75" customHeight="1">
      <c r="A30" s="31">
        <v>23</v>
      </c>
      <c r="B30" s="30" t="s">
        <v>51</v>
      </c>
      <c r="D30" s="3">
        <v>12</v>
      </c>
      <c r="E30" s="3" t="s">
        <v>22</v>
      </c>
      <c r="F30" s="3" t="s">
        <v>22</v>
      </c>
      <c r="G30" s="3" t="s">
        <v>22</v>
      </c>
      <c r="I30" s="25">
        <f t="shared" si="0"/>
        <v>9</v>
      </c>
      <c r="K30" s="5">
        <f t="shared" si="1"/>
        <v>7.16</v>
      </c>
      <c r="L30" s="26">
        <f t="shared" si="2"/>
        <v>1</v>
      </c>
      <c r="N30" s="20">
        <f t="shared" si="6"/>
        <v>9</v>
      </c>
      <c r="O30" s="20">
        <f t="shared" si="7"/>
        <v>0</v>
      </c>
      <c r="P30" s="20">
        <f t="shared" si="8"/>
        <v>0</v>
      </c>
      <c r="Q30" s="20">
        <f t="shared" si="9"/>
        <v>0</v>
      </c>
      <c r="S30" s="2">
        <v>7.16</v>
      </c>
      <c r="W30" s="18">
        <f t="shared" si="4"/>
        <v>7.16</v>
      </c>
      <c r="X30" s="27">
        <f t="shared" si="5"/>
        <v>1</v>
      </c>
    </row>
    <row r="31" spans="1:24" s="2" customFormat="1" ht="12.75">
      <c r="A31" s="31">
        <v>24</v>
      </c>
      <c r="B31" s="30" t="s">
        <v>67</v>
      </c>
      <c r="D31" s="3">
        <v>13</v>
      </c>
      <c r="E31" s="3" t="s">
        <v>22</v>
      </c>
      <c r="F31" s="3" t="s">
        <v>22</v>
      </c>
      <c r="G31" s="3" t="s">
        <v>22</v>
      </c>
      <c r="I31" s="25">
        <f t="shared" si="0"/>
        <v>8</v>
      </c>
      <c r="K31" s="5">
        <f t="shared" si="1"/>
        <v>7.75</v>
      </c>
      <c r="L31" s="26">
        <f t="shared" si="2"/>
        <v>1</v>
      </c>
      <c r="N31" s="20">
        <f t="shared" si="6"/>
        <v>8</v>
      </c>
      <c r="O31" s="20">
        <f t="shared" si="7"/>
        <v>0</v>
      </c>
      <c r="P31" s="20">
        <f t="shared" si="8"/>
        <v>0</v>
      </c>
      <c r="Q31" s="20">
        <f t="shared" si="9"/>
        <v>0</v>
      </c>
      <c r="S31" s="2">
        <v>7.75</v>
      </c>
      <c r="W31" s="18">
        <f t="shared" si="4"/>
        <v>7.75</v>
      </c>
      <c r="X31" s="27">
        <f t="shared" si="5"/>
        <v>1</v>
      </c>
    </row>
    <row r="32" spans="1:24" s="2" customFormat="1" ht="12.75">
      <c r="A32" s="31">
        <v>25</v>
      </c>
      <c r="B32" s="30" t="s">
        <v>97</v>
      </c>
      <c r="D32" s="3" t="s">
        <v>22</v>
      </c>
      <c r="E32" s="3">
        <v>14</v>
      </c>
      <c r="F32" s="3" t="s">
        <v>22</v>
      </c>
      <c r="G32" s="3" t="s">
        <v>22</v>
      </c>
      <c r="I32" s="25">
        <f t="shared" si="0"/>
        <v>7</v>
      </c>
      <c r="K32" s="5">
        <f t="shared" si="1"/>
        <v>6.446</v>
      </c>
      <c r="L32" s="26">
        <f t="shared" si="2"/>
        <v>1</v>
      </c>
      <c r="N32" s="20">
        <f t="shared" si="6"/>
        <v>0</v>
      </c>
      <c r="O32" s="20">
        <f t="shared" si="7"/>
        <v>7</v>
      </c>
      <c r="P32" s="20">
        <f t="shared" si="8"/>
        <v>0</v>
      </c>
      <c r="Q32" s="20">
        <f t="shared" si="9"/>
        <v>0</v>
      </c>
      <c r="T32" s="2">
        <v>6.446</v>
      </c>
      <c r="W32" s="18">
        <f t="shared" si="4"/>
        <v>6.446</v>
      </c>
      <c r="X32" s="27">
        <f t="shared" si="5"/>
        <v>1</v>
      </c>
    </row>
    <row r="33" spans="1:24" s="2" customFormat="1" ht="12.75" customHeight="1">
      <c r="A33" s="31">
        <v>26</v>
      </c>
      <c r="B33" s="30" t="s">
        <v>55</v>
      </c>
      <c r="D33" s="3">
        <v>14</v>
      </c>
      <c r="E33" s="3" t="s">
        <v>22</v>
      </c>
      <c r="F33" s="3" t="s">
        <v>22</v>
      </c>
      <c r="G33" s="3" t="s">
        <v>22</v>
      </c>
      <c r="I33" s="25">
        <f t="shared" si="0"/>
        <v>7</v>
      </c>
      <c r="K33" s="5">
        <f t="shared" si="1"/>
        <v>7.82</v>
      </c>
      <c r="L33" s="26">
        <f t="shared" si="2"/>
        <v>1</v>
      </c>
      <c r="N33" s="20">
        <f t="shared" si="6"/>
        <v>7</v>
      </c>
      <c r="O33" s="20">
        <f t="shared" si="7"/>
        <v>0</v>
      </c>
      <c r="P33" s="20">
        <f t="shared" si="8"/>
        <v>0</v>
      </c>
      <c r="Q33" s="20">
        <f t="shared" si="9"/>
        <v>0</v>
      </c>
      <c r="S33" s="2">
        <v>7.82</v>
      </c>
      <c r="W33" s="18">
        <f t="shared" si="4"/>
        <v>7.82</v>
      </c>
      <c r="X33" s="27">
        <f t="shared" si="5"/>
        <v>1</v>
      </c>
    </row>
    <row r="34" spans="1:24" s="2" customFormat="1" ht="12.75">
      <c r="A34" s="31">
        <v>27</v>
      </c>
      <c r="B34" s="30" t="s">
        <v>92</v>
      </c>
      <c r="D34" s="3" t="s">
        <v>22</v>
      </c>
      <c r="E34" s="3">
        <v>16</v>
      </c>
      <c r="F34" s="3" t="s">
        <v>22</v>
      </c>
      <c r="G34" s="3" t="s">
        <v>22</v>
      </c>
      <c r="I34" s="25">
        <f t="shared" si="0"/>
        <v>5</v>
      </c>
      <c r="K34" s="5">
        <f t="shared" si="1"/>
        <v>7.557</v>
      </c>
      <c r="L34" s="26">
        <f t="shared" si="2"/>
        <v>1</v>
      </c>
      <c r="N34" s="20">
        <f t="shared" si="6"/>
        <v>0</v>
      </c>
      <c r="O34" s="20">
        <f t="shared" si="7"/>
        <v>5</v>
      </c>
      <c r="P34" s="20">
        <f t="shared" si="8"/>
        <v>0</v>
      </c>
      <c r="Q34" s="20">
        <f t="shared" si="9"/>
        <v>0</v>
      </c>
      <c r="T34" s="2">
        <v>7.557</v>
      </c>
      <c r="W34" s="18">
        <f t="shared" si="4"/>
        <v>7.557</v>
      </c>
      <c r="X34" s="27">
        <f t="shared" si="5"/>
        <v>1</v>
      </c>
    </row>
    <row r="35" spans="1:24" s="2" customFormat="1" ht="12.75">
      <c r="A35" s="31">
        <v>28</v>
      </c>
      <c r="B35" s="30" t="s">
        <v>109</v>
      </c>
      <c r="D35" s="3" t="s">
        <v>22</v>
      </c>
      <c r="E35" s="3">
        <v>17</v>
      </c>
      <c r="F35" s="3" t="s">
        <v>22</v>
      </c>
      <c r="G35" s="3" t="s">
        <v>22</v>
      </c>
      <c r="I35" s="25">
        <f t="shared" si="0"/>
        <v>4</v>
      </c>
      <c r="K35" s="5">
        <f t="shared" si="1"/>
        <v>7.563000000000001</v>
      </c>
      <c r="L35" s="26">
        <f t="shared" si="2"/>
        <v>1</v>
      </c>
      <c r="N35" s="20">
        <f t="shared" si="6"/>
        <v>0</v>
      </c>
      <c r="O35" s="20">
        <f t="shared" si="7"/>
        <v>4</v>
      </c>
      <c r="P35" s="20">
        <f t="shared" si="8"/>
        <v>0</v>
      </c>
      <c r="Q35" s="20">
        <f t="shared" si="9"/>
        <v>0</v>
      </c>
      <c r="T35" s="2">
        <v>7.563000000000001</v>
      </c>
      <c r="W35" s="18">
        <f t="shared" si="4"/>
        <v>7.563000000000001</v>
      </c>
      <c r="X35" s="27">
        <f t="shared" si="5"/>
        <v>1</v>
      </c>
    </row>
    <row r="36" spans="1:24" s="2" customFormat="1" ht="12.75" customHeight="1">
      <c r="A36" s="31">
        <v>29</v>
      </c>
      <c r="B36" s="30" t="s">
        <v>110</v>
      </c>
      <c r="D36" s="3" t="s">
        <v>22</v>
      </c>
      <c r="E36" s="3">
        <v>18</v>
      </c>
      <c r="F36" s="3" t="s">
        <v>22</v>
      </c>
      <c r="G36" s="3" t="s">
        <v>22</v>
      </c>
      <c r="I36" s="25">
        <f t="shared" si="0"/>
        <v>3</v>
      </c>
      <c r="K36" s="5">
        <f t="shared" si="1"/>
        <v>8.634</v>
      </c>
      <c r="L36" s="26">
        <f t="shared" si="2"/>
        <v>1</v>
      </c>
      <c r="N36" s="20">
        <f t="shared" si="6"/>
        <v>0</v>
      </c>
      <c r="O36" s="20">
        <f t="shared" si="7"/>
        <v>3</v>
      </c>
      <c r="P36" s="20">
        <f t="shared" si="8"/>
        <v>0</v>
      </c>
      <c r="Q36" s="20">
        <f>IF(G36&lt;1,0,IF(G36&gt;20,0,21-G36))</f>
        <v>0</v>
      </c>
      <c r="T36" s="2">
        <v>8.634</v>
      </c>
      <c r="W36" s="18">
        <f t="shared" si="4"/>
        <v>8.634</v>
      </c>
      <c r="X36" s="27">
        <f t="shared" si="5"/>
        <v>1</v>
      </c>
    </row>
    <row r="37" spans="1:24" s="2" customFormat="1" ht="12.75">
      <c r="A37" s="31"/>
      <c r="B37" s="30"/>
      <c r="D37" s="3"/>
      <c r="E37" s="3"/>
      <c r="F37" s="3"/>
      <c r="G37" s="3"/>
      <c r="I37" s="25"/>
      <c r="K37" s="5"/>
      <c r="L37" s="26"/>
      <c r="N37" s="20"/>
      <c r="O37" s="20"/>
      <c r="P37" s="20"/>
      <c r="Q37" s="20"/>
      <c r="W37" s="18"/>
      <c r="X37" s="27"/>
    </row>
    <row r="38" spans="1:24" s="2" customFormat="1" ht="12.75">
      <c r="A38" s="31"/>
      <c r="B38" s="30"/>
      <c r="D38" s="3"/>
      <c r="E38" s="3"/>
      <c r="F38" s="3"/>
      <c r="G38" s="3"/>
      <c r="I38" s="25"/>
      <c r="K38" s="5"/>
      <c r="L38" s="26"/>
      <c r="N38" s="20"/>
      <c r="O38" s="20"/>
      <c r="P38" s="20"/>
      <c r="Q38" s="20"/>
      <c r="W38" s="18"/>
      <c r="X38" s="27"/>
    </row>
    <row r="39" spans="1:24" s="2" customFormat="1" ht="12.75">
      <c r="A39" s="31"/>
      <c r="B39" s="30"/>
      <c r="D39" s="3"/>
      <c r="E39" s="3"/>
      <c r="F39" s="3"/>
      <c r="G39" s="3"/>
      <c r="I39" s="25"/>
      <c r="K39" s="5"/>
      <c r="L39" s="26"/>
      <c r="N39" s="20"/>
      <c r="O39" s="20"/>
      <c r="P39" s="20"/>
      <c r="Q39" s="20"/>
      <c r="W39" s="18"/>
      <c r="X39" s="27"/>
    </row>
    <row r="40" spans="1:24" s="2" customFormat="1" ht="12.75" customHeight="1">
      <c r="A40" s="31"/>
      <c r="B40" s="30"/>
      <c r="D40" s="3"/>
      <c r="E40" s="3"/>
      <c r="F40" s="3"/>
      <c r="G40" s="3"/>
      <c r="I40" s="25"/>
      <c r="K40" s="5"/>
      <c r="L40" s="26"/>
      <c r="N40" s="20"/>
      <c r="O40" s="20"/>
      <c r="P40" s="20"/>
      <c r="Q40" s="20"/>
      <c r="W40" s="18"/>
      <c r="X40" s="27"/>
    </row>
    <row r="41" spans="1:24" s="2" customFormat="1" ht="12.75" customHeight="1">
      <c r="A41" s="31"/>
      <c r="B41" s="30"/>
      <c r="D41" s="3"/>
      <c r="E41" s="3"/>
      <c r="F41" s="3"/>
      <c r="G41" s="3"/>
      <c r="I41" s="25"/>
      <c r="K41" s="5"/>
      <c r="L41" s="26"/>
      <c r="N41" s="20"/>
      <c r="O41" s="20"/>
      <c r="P41" s="20"/>
      <c r="Q41" s="20"/>
      <c r="W41" s="18"/>
      <c r="X41" s="27"/>
    </row>
    <row r="42" spans="1:24" s="2" customFormat="1" ht="12.75" customHeight="1">
      <c r="A42" s="31"/>
      <c r="B42" s="30"/>
      <c r="D42" s="3"/>
      <c r="E42" s="3"/>
      <c r="F42" s="3"/>
      <c r="G42" s="3"/>
      <c r="I42" s="25"/>
      <c r="K42" s="5"/>
      <c r="L42" s="26"/>
      <c r="N42" s="20"/>
      <c r="O42" s="20"/>
      <c r="P42" s="20"/>
      <c r="Q42" s="20"/>
      <c r="W42" s="18"/>
      <c r="X42" s="27"/>
    </row>
  </sheetData>
  <conditionalFormatting sqref="C1:C6 P1:P4 P5:Q6 N1:O6">
    <cfRule type="cellIs" priority="1" dxfId="0" operator="equal" stopIfTrue="1">
      <formula>0</formula>
    </cfRule>
  </conditionalFormatting>
  <conditionalFormatting sqref="D1:G6 D8:F34 H8:H34 G8:G15 F35:F36 G17:G36 D35:D36">
    <cfRule type="cellIs" priority="2" dxfId="0" operator="equal" stopIfTrue="1">
      <formula>"-"</formula>
    </cfRule>
  </conditionalFormatting>
  <conditionalFormatting sqref="L8:L34">
    <cfRule type="cellIs" priority="3" dxfId="1" operator="greaterThan" stopIfTrue="1">
      <formula>3</formula>
    </cfRule>
    <cfRule type="cellIs" priority="4" dxfId="2" operator="lessThanOrEqual" stopIfTrue="1">
      <formula>0</formula>
    </cfRule>
  </conditionalFormatting>
  <conditionalFormatting sqref="AA8:AA34">
    <cfRule type="cellIs" priority="5" dxfId="1" operator="greaterThan" stopIfTrue="1">
      <formula>3</formula>
    </cfRule>
    <cfRule type="cellIs" priority="6" dxfId="3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vuvankha</dc:creator>
  <cp:keywords/>
  <dc:description/>
  <cp:lastModifiedBy>vuvankha</cp:lastModifiedBy>
  <dcterms:created xsi:type="dcterms:W3CDTF">2006-03-03T22:21:42Z</dcterms:created>
  <dcterms:modified xsi:type="dcterms:W3CDTF">2006-09-04T08:34:48Z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